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770" tabRatio="761" activeTab="0"/>
  </bookViews>
  <sheets>
    <sheet name="水道水（飲料水）・施設設備等調査票" sheetId="1" r:id="rId1"/>
    <sheet name="地区長作業用" sheetId="2" r:id="rId2"/>
  </sheets>
  <definedNames>
    <definedName name="_xlnm.Print_Area" localSheetId="0">'水道水（飲料水）・施設設備等調査票'!$A$1:$AN$36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J22" authorId="0">
      <text>
        <r>
          <rPr>
            <sz val="9"/>
            <rFont val="ＭＳ Ｐゴシック"/>
            <family val="3"/>
          </rPr>
          <t xml:space="preserve">飲料水の日常点検について：▼をクリックして「✔日常点検を実施している」か、「✔日常点検を実施していない」かどちらかを選択してください。
</t>
        </r>
      </text>
    </comment>
  </commentList>
</comments>
</file>

<file path=xl/sharedStrings.xml><?xml version="1.0" encoding="utf-8"?>
<sst xmlns="http://schemas.openxmlformats.org/spreadsheetml/2006/main" count="127" uniqueCount="105">
  <si>
    <t>年</t>
  </si>
  <si>
    <t>月</t>
  </si>
  <si>
    <t>時</t>
  </si>
  <si>
    <t>分</t>
  </si>
  <si>
    <t xml:space="preserve"> 天候：</t>
  </si>
  <si>
    <t>川崎市立</t>
  </si>
  <si>
    <t>学校長様</t>
  </si>
  <si>
    <t>川崎市薬剤師会</t>
  </si>
  <si>
    <t>学校薬剤師</t>
  </si>
  <si>
    <t>日</t>
  </si>
  <si>
    <t>その他</t>
  </si>
  <si>
    <t>調</t>
  </si>
  <si>
    <t>有</t>
  </si>
  <si>
    <t>無</t>
  </si>
  <si>
    <t>給水源の種類</t>
  </si>
  <si>
    <t>簡易専用水道</t>
  </si>
  <si>
    <t>小規模受水槽水道</t>
  </si>
  <si>
    <t>上水道（直結）</t>
  </si>
  <si>
    <t>ビル管理法に基づくもの等</t>
  </si>
  <si>
    <t>維持管理状況等調査</t>
  </si>
  <si>
    <t>給水栓（蛇口）の清掃</t>
  </si>
  <si>
    <t>良</t>
  </si>
  <si>
    <t>不良</t>
  </si>
  <si>
    <t>給水栓（蛇口）の故障</t>
  </si>
  <si>
    <t>流し場の清掃状況</t>
  </si>
  <si>
    <t>流し場の排水状況</t>
  </si>
  <si>
    <t>書</t>
  </si>
  <si>
    <t>類</t>
  </si>
  <si>
    <t>査</t>
  </si>
  <si>
    <t>飲料水検査結果</t>
  </si>
  <si>
    <t>実施済</t>
  </si>
  <si>
    <t>直近の清掃日：</t>
  </si>
  <si>
    <t>日</t>
  </si>
  <si>
    <t>未実施</t>
  </si>
  <si>
    <t>保健室等で児童の委員会活動として、飲料水の日常点検を実施している。</t>
  </si>
  <si>
    <t>毎授業日ごと</t>
  </si>
  <si>
    <t>回</t>
  </si>
  <si>
    <t>実施頻度：</t>
  </si>
  <si>
    <t>色</t>
  </si>
  <si>
    <t>濁り</t>
  </si>
  <si>
    <t>臭い</t>
  </si>
  <si>
    <t>味</t>
  </si>
  <si>
    <t>遊離残留塩素</t>
  </si>
  <si>
    <t>担当教諭又は管理職による確認：</t>
  </si>
  <si>
    <t>聞き取り調査</t>
  </si>
  <si>
    <t>検体採取場所：</t>
  </si>
  <si>
    <t>遊離残留塩素濃度：</t>
  </si>
  <si>
    <t>水質検査</t>
  </si>
  <si>
    <t>週：</t>
  </si>
  <si>
    <t>　実施している項目（点検をしている項目をすべて選択してください。）</t>
  </si>
  <si>
    <t>調査時刻：</t>
  </si>
  <si>
    <t>✔</t>
  </si>
  <si>
    <t>日</t>
  </si>
  <si>
    <t>（</t>
  </si>
  <si>
    <t>）</t>
  </si>
  <si>
    <t>【貯水槽の清掃は定期的に行われていること】</t>
  </si>
  <si>
    <t>【貯水槽経由末端等での飲料水に関する日常点検の実施について】</t>
  </si>
  <si>
    <t>　【日常点検を実施している場合】</t>
  </si>
  <si>
    <t>（</t>
  </si>
  <si>
    <t>）</t>
  </si>
  <si>
    <t>　　　　 水道水（飲料水）・施設設備等調査票</t>
  </si>
  <si>
    <t>している</t>
  </si>
  <si>
    <t>していない</t>
  </si>
  <si>
    <t>　所見・指導事項等</t>
  </si>
  <si>
    <t>✔日常点検を実施している。</t>
  </si>
  <si>
    <t>✔日常点検を実施していない。</t>
  </si>
  <si>
    <t>　日常点検の実施の「有無」について(給食室での飲料水検査を除く)</t>
  </si>
  <si>
    <t>上記以外で、教職員等が飲料水の日常点検を実施している。</t>
  </si>
  <si>
    <t>【今年度実施した飲料水検査結果の確認】</t>
  </si>
  <si>
    <t xml:space="preserve"> 調査年月日：</t>
  </si>
  <si>
    <t xml:space="preserve">  　㎎/L</t>
  </si>
  <si>
    <t>貯水槽の清掃状態【上水道（直結)を除く】</t>
  </si>
  <si>
    <t>(西暦)</t>
  </si>
  <si>
    <t>給水源</t>
  </si>
  <si>
    <t>維　持　管　理　状　況</t>
  </si>
  <si>
    <t>書類調査</t>
  </si>
  <si>
    <t>聞き取り調査</t>
  </si>
  <si>
    <t>日常点検簿の管理職等の確認</t>
  </si>
  <si>
    <t>遊離残留</t>
  </si>
  <si>
    <t xml:space="preserve"> 月 日</t>
  </si>
  <si>
    <t>時刻</t>
  </si>
  <si>
    <t xml:space="preserve"> 天候</t>
  </si>
  <si>
    <t>　の</t>
  </si>
  <si>
    <t>給水栓(蛇口)</t>
  </si>
  <si>
    <t>　　流し場</t>
  </si>
  <si>
    <t>貯水槽の</t>
  </si>
  <si>
    <t>飲料水</t>
  </si>
  <si>
    <t>日常点検</t>
  </si>
  <si>
    <t>採 水 場 所</t>
  </si>
  <si>
    <t>塩素濃度</t>
  </si>
  <si>
    <t>　備　　　　　　　　考</t>
  </si>
  <si>
    <t>種類</t>
  </si>
  <si>
    <t>清掃</t>
  </si>
  <si>
    <t>故障</t>
  </si>
  <si>
    <t>排水</t>
  </si>
  <si>
    <t>　清掃</t>
  </si>
  <si>
    <t>検査</t>
  </si>
  <si>
    <t>の実態</t>
  </si>
  <si>
    <t>の頻度</t>
  </si>
  <si>
    <t>mg/mL</t>
  </si>
  <si>
    <t>/</t>
  </si>
  <si>
    <t>:</t>
  </si>
  <si>
    <t>週</t>
  </si>
  <si>
    <t>.</t>
  </si>
  <si>
    <t>川崎市薬剤師会　学校薬剤師執務記録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</si>
</sst>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m/d;@"/>
    <numFmt numFmtId="194" formatCode="h:mm;@"/>
    <numFmt numFmtId="195" formatCode="[&lt;=999]000;[&lt;=99999]000\-00;000\-0000"/>
    <numFmt numFmtId="196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 applyProtection="1">
      <alignment vertical="center" shrinkToFit="1"/>
      <protection/>
    </xf>
    <xf numFmtId="0" fontId="6" fillId="0" borderId="13" xfId="0" applyFont="1" applyFill="1" applyBorder="1" applyAlignment="1" applyProtection="1">
      <alignment vertical="center" shrinkToFit="1"/>
      <protection/>
    </xf>
    <xf numFmtId="0" fontId="6" fillId="0" borderId="14" xfId="0" applyFont="1" applyFill="1" applyBorder="1" applyAlignment="1" applyProtection="1">
      <alignment vertical="center" shrinkToFit="1"/>
      <protection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vertical="center" shrinkToFit="1"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6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right" vertical="center"/>
    </xf>
    <xf numFmtId="0" fontId="16" fillId="0" borderId="19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/>
    </xf>
    <xf numFmtId="0" fontId="16" fillId="0" borderId="20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/>
    </xf>
    <xf numFmtId="0" fontId="16" fillId="0" borderId="21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center"/>
    </xf>
    <xf numFmtId="0" fontId="16" fillId="0" borderId="21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right" vertical="center"/>
    </xf>
    <xf numFmtId="0" fontId="16" fillId="0" borderId="22" xfId="0" applyNumberFormat="1" applyFont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/>
    </xf>
    <xf numFmtId="0" fontId="16" fillId="0" borderId="22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187" fontId="16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187" fontId="10" fillId="0" borderId="15" xfId="0" applyNumberFormat="1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33" xfId="0" applyFont="1" applyFill="1" applyBorder="1" applyAlignment="1">
      <alignment horizontal="distributed" vertical="center" shrinkToFit="1"/>
    </xf>
    <xf numFmtId="0" fontId="9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top" wrapText="1" shrinkToFit="1"/>
    </xf>
    <xf numFmtId="0" fontId="6" fillId="0" borderId="34" xfId="0" applyFont="1" applyFill="1" applyBorder="1" applyAlignment="1">
      <alignment horizontal="center" vertical="top" wrapText="1" shrinkToFit="1"/>
    </xf>
    <xf numFmtId="0" fontId="6" fillId="0" borderId="29" xfId="0" applyFont="1" applyFill="1" applyBorder="1" applyAlignment="1">
      <alignment horizontal="center" vertical="top" wrapText="1" shrinkToFit="1"/>
    </xf>
    <xf numFmtId="0" fontId="6" fillId="0" borderId="18" xfId="0" applyFont="1" applyFill="1" applyBorder="1" applyAlignment="1">
      <alignment horizontal="center" vertical="top" wrapText="1" shrinkToFit="1"/>
    </xf>
    <xf numFmtId="0" fontId="6" fillId="0" borderId="12" xfId="0" applyFont="1" applyFill="1" applyBorder="1" applyAlignment="1">
      <alignment horizontal="center" vertical="top" wrapText="1" shrinkToFit="1"/>
    </xf>
    <xf numFmtId="0" fontId="6" fillId="0" borderId="13" xfId="0" applyFont="1" applyFill="1" applyBorder="1" applyAlignment="1">
      <alignment horizontal="center" vertical="top" wrapText="1" shrinkToFit="1"/>
    </xf>
    <xf numFmtId="0" fontId="6" fillId="0" borderId="28" xfId="0" applyFont="1" applyFill="1" applyBorder="1" applyAlignment="1">
      <alignment horizontal="distributed" vertical="center" shrinkToFit="1"/>
    </xf>
    <xf numFmtId="0" fontId="6" fillId="0" borderId="34" xfId="0" applyFont="1" applyFill="1" applyBorder="1" applyAlignment="1">
      <alignment horizontal="distributed" vertical="center" shrinkToFit="1"/>
    </xf>
    <xf numFmtId="0" fontId="6" fillId="0" borderId="29" xfId="0" applyFont="1" applyFill="1" applyBorder="1" applyAlignment="1">
      <alignment horizontal="distributed" vertical="center" shrinkToFit="1"/>
    </xf>
    <xf numFmtId="0" fontId="6" fillId="0" borderId="3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31" xfId="0" applyFont="1" applyFill="1" applyBorder="1" applyAlignment="1">
      <alignment horizontal="distributed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distributed" vertical="center" shrinkToFit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28" xfId="0" applyFont="1" applyFill="1" applyBorder="1" applyAlignment="1">
      <alignment horizontal="center" vertical="center" textRotation="255" shrinkToFit="1"/>
    </xf>
    <xf numFmtId="0" fontId="6" fillId="0" borderId="34" xfId="0" applyFont="1" applyFill="1" applyBorder="1" applyAlignment="1">
      <alignment horizontal="center" vertical="center" textRotation="255" shrinkToFit="1"/>
    </xf>
    <xf numFmtId="0" fontId="6" fillId="0" borderId="29" xfId="0" applyFont="1" applyFill="1" applyBorder="1" applyAlignment="1">
      <alignment horizontal="center" vertical="center" textRotation="255" shrinkToFit="1"/>
    </xf>
    <xf numFmtId="0" fontId="6" fillId="0" borderId="30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31" xfId="0" applyFont="1" applyFill="1" applyBorder="1" applyAlignment="1">
      <alignment horizontal="center" vertical="center" textRotation="255" shrinkToFit="1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 shrinkToFit="1"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38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4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distributed" vertical="center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41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left" vertical="center" shrinkToFit="1"/>
    </xf>
    <xf numFmtId="0" fontId="6" fillId="0" borderId="38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41" xfId="0" applyFont="1" applyFill="1" applyBorder="1" applyAlignment="1">
      <alignment horizontal="distributed" vertical="center" shrinkToFit="1"/>
    </xf>
    <xf numFmtId="0" fontId="6" fillId="0" borderId="24" xfId="0" applyFont="1" applyFill="1" applyBorder="1" applyAlignment="1">
      <alignment horizontal="distributed" vertical="center" shrinkToFit="1"/>
    </xf>
    <xf numFmtId="0" fontId="6" fillId="0" borderId="39" xfId="0" applyFont="1" applyFill="1" applyBorder="1" applyAlignment="1">
      <alignment horizontal="distributed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left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0" xfId="0" applyFont="1" applyAlignment="1">
      <alignment horizontal="right" vertical="center"/>
    </xf>
    <xf numFmtId="0" fontId="14" fillId="0" borderId="10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3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16" fillId="0" borderId="21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 vertical="center" wrapText="1"/>
    </xf>
    <xf numFmtId="0" fontId="17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36"/>
  <sheetViews>
    <sheetView tabSelected="1" view="pageBreakPreview" zoomScaleSheetLayoutView="100" zoomScalePageLayoutView="0" workbookViewId="0" topLeftCell="A1">
      <selection activeCell="K9" sqref="K9:L9"/>
    </sheetView>
  </sheetViews>
  <sheetFormatPr defaultColWidth="9.00390625" defaultRowHeight="13.5"/>
  <cols>
    <col min="1" max="1" width="2.00390625" style="0" customWidth="1"/>
    <col min="2" max="36" width="2.625" style="0" customWidth="1"/>
    <col min="37" max="37" width="3.75390625" style="0" customWidth="1"/>
    <col min="38" max="38" width="4.75390625" style="0" hidden="1" customWidth="1"/>
    <col min="39" max="39" width="4.625" style="0" hidden="1" customWidth="1"/>
    <col min="40" max="44" width="0" style="0" hidden="1" customWidth="1"/>
    <col min="46" max="50" width="0" style="0" hidden="1" customWidth="1"/>
  </cols>
  <sheetData>
    <row r="1" ht="24" customHeight="1">
      <c r="B1" s="50" t="s">
        <v>104</v>
      </c>
    </row>
    <row r="2" spans="2:37" ht="37.5" customHeight="1">
      <c r="B2" s="1"/>
      <c r="C2" s="1"/>
      <c r="D2" s="1"/>
      <c r="E2" s="6"/>
      <c r="F2" s="6"/>
      <c r="G2" s="191" t="s">
        <v>60</v>
      </c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</row>
    <row r="3" spans="23:36" s="1" customFormat="1" ht="27" customHeight="1">
      <c r="W3" s="179" t="s">
        <v>72</v>
      </c>
      <c r="X3" s="179"/>
      <c r="Y3" s="179"/>
      <c r="Z3" s="52"/>
      <c r="AA3" s="52"/>
      <c r="AB3" s="52"/>
      <c r="AC3" s="52"/>
      <c r="AD3" s="3" t="s">
        <v>0</v>
      </c>
      <c r="AE3" s="52"/>
      <c r="AF3" s="52"/>
      <c r="AG3" s="3" t="s">
        <v>1</v>
      </c>
      <c r="AH3" s="52"/>
      <c r="AI3" s="52"/>
      <c r="AJ3" s="3" t="s">
        <v>9</v>
      </c>
    </row>
    <row r="4" spans="3:29" s="1" customFormat="1" ht="27" customHeight="1">
      <c r="C4" s="174" t="s">
        <v>5</v>
      </c>
      <c r="D4" s="174"/>
      <c r="E4" s="174"/>
      <c r="F4" s="174"/>
      <c r="G4" s="174"/>
      <c r="H4" s="174"/>
      <c r="I4" s="173"/>
      <c r="J4" s="173"/>
      <c r="K4" s="173"/>
      <c r="L4" s="173"/>
      <c r="M4" s="173"/>
      <c r="N4" s="173"/>
      <c r="O4" s="173"/>
      <c r="P4" s="173"/>
      <c r="Q4" s="173"/>
      <c r="R4" s="174" t="s">
        <v>6</v>
      </c>
      <c r="S4" s="174"/>
      <c r="T4" s="174"/>
      <c r="U4" s="174"/>
      <c r="V4" s="174"/>
      <c r="W4" s="174"/>
      <c r="Z4" s="51"/>
      <c r="AA4" s="51"/>
      <c r="AB4" s="51"/>
      <c r="AC4" s="51"/>
    </row>
    <row r="5" spans="3:36" s="1" customFormat="1" ht="14.2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W5" s="2"/>
      <c r="X5" s="2"/>
      <c r="Y5" s="175" t="s">
        <v>7</v>
      </c>
      <c r="Z5" s="175"/>
      <c r="AA5" s="175"/>
      <c r="AB5" s="175"/>
      <c r="AC5" s="175"/>
      <c r="AD5" s="175"/>
      <c r="AE5" s="175"/>
      <c r="AF5" s="175"/>
      <c r="AG5" s="175"/>
      <c r="AH5" s="175"/>
      <c r="AI5" s="2"/>
      <c r="AJ5" s="2"/>
    </row>
    <row r="6" s="1" customFormat="1" ht="14.25"/>
    <row r="7" spans="19:36" s="1" customFormat="1" ht="27" customHeight="1">
      <c r="S7" s="190" t="s">
        <v>8</v>
      </c>
      <c r="T7" s="190"/>
      <c r="U7" s="190"/>
      <c r="V7" s="190"/>
      <c r="W7" s="190"/>
      <c r="X7" s="190"/>
      <c r="Y7" s="190"/>
      <c r="AA7" s="52"/>
      <c r="AB7" s="52"/>
      <c r="AC7" s="52"/>
      <c r="AD7" s="52"/>
      <c r="AE7" s="52"/>
      <c r="AF7" s="52"/>
      <c r="AG7" s="52"/>
      <c r="AH7" s="52"/>
      <c r="AI7" s="176"/>
      <c r="AJ7" s="176"/>
    </row>
    <row r="8" spans="22:36" s="1" customFormat="1" ht="13.5" customHeight="1">
      <c r="V8" s="22"/>
      <c r="W8" s="22"/>
      <c r="X8" s="22"/>
      <c r="Y8" s="22"/>
      <c r="AA8" s="23"/>
      <c r="AB8" s="23"/>
      <c r="AC8" s="23"/>
      <c r="AD8" s="23"/>
      <c r="AE8" s="23"/>
      <c r="AF8" s="23"/>
      <c r="AG8" s="23"/>
      <c r="AH8" s="23"/>
      <c r="AI8" s="22"/>
      <c r="AJ8" s="22"/>
    </row>
    <row r="9" spans="2:37" ht="24" customHeight="1">
      <c r="B9" s="181" t="s">
        <v>69</v>
      </c>
      <c r="C9" s="182"/>
      <c r="D9" s="182"/>
      <c r="E9" s="182"/>
      <c r="F9" s="182"/>
      <c r="G9" s="180">
        <f>Z3</f>
        <v>0</v>
      </c>
      <c r="H9" s="180"/>
      <c r="I9" s="180"/>
      <c r="J9" s="7" t="s">
        <v>0</v>
      </c>
      <c r="K9" s="165"/>
      <c r="L9" s="165"/>
      <c r="M9" s="7" t="s">
        <v>1</v>
      </c>
      <c r="N9" s="165"/>
      <c r="O9" s="165"/>
      <c r="P9" s="8" t="s">
        <v>52</v>
      </c>
      <c r="Q9" s="177" t="s">
        <v>50</v>
      </c>
      <c r="R9" s="178"/>
      <c r="S9" s="178"/>
      <c r="T9" s="178"/>
      <c r="U9" s="178"/>
      <c r="V9" s="178"/>
      <c r="W9" s="165"/>
      <c r="X9" s="165"/>
      <c r="Y9" s="7" t="s">
        <v>2</v>
      </c>
      <c r="Z9" s="165"/>
      <c r="AA9" s="165"/>
      <c r="AB9" s="8" t="s">
        <v>3</v>
      </c>
      <c r="AC9" s="166" t="s">
        <v>4</v>
      </c>
      <c r="AD9" s="167"/>
      <c r="AE9" s="167"/>
      <c r="AF9" s="167"/>
      <c r="AG9" s="167"/>
      <c r="AH9" s="192"/>
      <c r="AI9" s="192"/>
      <c r="AJ9" s="193"/>
      <c r="AK9" s="1"/>
    </row>
    <row r="10" spans="2:50" ht="24" customHeight="1">
      <c r="B10" s="86" t="s">
        <v>14</v>
      </c>
      <c r="C10" s="87"/>
      <c r="D10" s="87"/>
      <c r="E10" s="87"/>
      <c r="F10" s="87"/>
      <c r="G10" s="87"/>
      <c r="H10" s="87"/>
      <c r="I10" s="88"/>
      <c r="J10" s="75"/>
      <c r="K10" s="75"/>
      <c r="L10" s="134" t="s">
        <v>15</v>
      </c>
      <c r="M10" s="134"/>
      <c r="N10" s="134"/>
      <c r="O10" s="134"/>
      <c r="P10" s="134"/>
      <c r="Q10" s="134"/>
      <c r="R10" s="134"/>
      <c r="S10" s="134"/>
      <c r="T10" s="75"/>
      <c r="U10" s="75"/>
      <c r="V10" s="98" t="s">
        <v>16</v>
      </c>
      <c r="W10" s="98"/>
      <c r="X10" s="98"/>
      <c r="Y10" s="98"/>
      <c r="Z10" s="98"/>
      <c r="AA10" s="98"/>
      <c r="AB10" s="98"/>
      <c r="AC10" s="75"/>
      <c r="AD10" s="75"/>
      <c r="AE10" s="132" t="s">
        <v>17</v>
      </c>
      <c r="AF10" s="132"/>
      <c r="AG10" s="132"/>
      <c r="AH10" s="132"/>
      <c r="AI10" s="132"/>
      <c r="AJ10" s="133"/>
      <c r="AK10" s="1"/>
      <c r="AM10" t="s">
        <v>51</v>
      </c>
      <c r="AT10" t="str">
        <f>IF(NOT(J10=""),L10,AU10)</f>
        <v>選択して</v>
      </c>
      <c r="AU10" t="str">
        <f>IF(NOT(T10=""),V10,AV10)</f>
        <v>選択して</v>
      </c>
      <c r="AV10" t="str">
        <f>IF(NOT(AC10=""),AE10,AW10)</f>
        <v>選択して</v>
      </c>
      <c r="AW10" t="str">
        <f>IF(NOT(J11=""),L11,AX10)</f>
        <v>選択して</v>
      </c>
      <c r="AX10" t="str">
        <f>IF(NOT(T11=""),AA11,"選択して")</f>
        <v>選択して</v>
      </c>
    </row>
    <row r="11" spans="2:37" ht="24" customHeight="1">
      <c r="B11" s="92"/>
      <c r="C11" s="93"/>
      <c r="D11" s="93"/>
      <c r="E11" s="93"/>
      <c r="F11" s="93"/>
      <c r="G11" s="93"/>
      <c r="H11" s="93"/>
      <c r="I11" s="94"/>
      <c r="J11" s="75"/>
      <c r="K11" s="75"/>
      <c r="L11" s="79" t="s">
        <v>18</v>
      </c>
      <c r="M11" s="79"/>
      <c r="N11" s="79"/>
      <c r="O11" s="79"/>
      <c r="P11" s="79"/>
      <c r="Q11" s="79"/>
      <c r="R11" s="79"/>
      <c r="S11" s="79"/>
      <c r="T11" s="75"/>
      <c r="U11" s="75"/>
      <c r="V11" s="100" t="s">
        <v>10</v>
      </c>
      <c r="W11" s="100"/>
      <c r="X11" s="100"/>
      <c r="Y11" s="100"/>
      <c r="Z11" s="9" t="s">
        <v>53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10" t="s">
        <v>54</v>
      </c>
      <c r="AK11" s="1"/>
    </row>
    <row r="12" spans="2:47" ht="24" customHeight="1">
      <c r="B12" s="86" t="s">
        <v>19</v>
      </c>
      <c r="C12" s="87"/>
      <c r="D12" s="87"/>
      <c r="E12" s="87"/>
      <c r="F12" s="87"/>
      <c r="G12" s="87"/>
      <c r="H12" s="87"/>
      <c r="I12" s="88"/>
      <c r="J12" s="155" t="s">
        <v>20</v>
      </c>
      <c r="K12" s="156"/>
      <c r="L12" s="156"/>
      <c r="M12" s="156"/>
      <c r="N12" s="156"/>
      <c r="O12" s="156"/>
      <c r="P12" s="156"/>
      <c r="Q12" s="156"/>
      <c r="R12" s="95"/>
      <c r="S12" s="95"/>
      <c r="T12" s="96" t="s">
        <v>21</v>
      </c>
      <c r="U12" s="97"/>
      <c r="V12" s="95"/>
      <c r="W12" s="95"/>
      <c r="X12" s="101" t="s">
        <v>22</v>
      </c>
      <c r="Y12" s="101"/>
      <c r="Z12" s="11" t="s">
        <v>53</v>
      </c>
      <c r="AA12" s="152"/>
      <c r="AB12" s="152"/>
      <c r="AC12" s="152"/>
      <c r="AD12" s="152"/>
      <c r="AE12" s="152"/>
      <c r="AF12" s="152"/>
      <c r="AG12" s="152"/>
      <c r="AH12" s="152"/>
      <c r="AI12" s="152"/>
      <c r="AJ12" s="10" t="s">
        <v>54</v>
      </c>
      <c r="AK12" s="1"/>
      <c r="AT12" t="str">
        <f>IF(NOT(R12=""),T12,AU12)</f>
        <v>選択して</v>
      </c>
      <c r="AU12" t="str">
        <f>IF(NOT(V12=""),X12&amp;AA12,"選択して")</f>
        <v>選択して</v>
      </c>
    </row>
    <row r="13" spans="2:47" ht="24" customHeight="1">
      <c r="B13" s="89"/>
      <c r="C13" s="90"/>
      <c r="D13" s="90"/>
      <c r="E13" s="90"/>
      <c r="F13" s="90"/>
      <c r="G13" s="90"/>
      <c r="H13" s="90"/>
      <c r="I13" s="91"/>
      <c r="J13" s="172" t="s">
        <v>23</v>
      </c>
      <c r="K13" s="153"/>
      <c r="L13" s="153"/>
      <c r="M13" s="153"/>
      <c r="N13" s="153"/>
      <c r="O13" s="153"/>
      <c r="P13" s="153"/>
      <c r="Q13" s="153"/>
      <c r="R13" s="75"/>
      <c r="S13" s="75"/>
      <c r="T13" s="104" t="s">
        <v>13</v>
      </c>
      <c r="U13" s="105"/>
      <c r="V13" s="75"/>
      <c r="W13" s="75"/>
      <c r="X13" s="142" t="s">
        <v>12</v>
      </c>
      <c r="Y13" s="142"/>
      <c r="Z13" s="9" t="s">
        <v>53</v>
      </c>
      <c r="AA13" s="99"/>
      <c r="AB13" s="99"/>
      <c r="AC13" s="99"/>
      <c r="AD13" s="99"/>
      <c r="AE13" s="99"/>
      <c r="AF13" s="99"/>
      <c r="AG13" s="99"/>
      <c r="AH13" s="99"/>
      <c r="AI13" s="99"/>
      <c r="AJ13" s="10" t="s">
        <v>54</v>
      </c>
      <c r="AK13" s="1"/>
      <c r="AT13" t="str">
        <f>IF(NOT(R13=""),T13,AU13)</f>
        <v>選択して</v>
      </c>
      <c r="AU13" t="str">
        <f>IF(NOT(V13=""),X13&amp;AA13,"選択して")</f>
        <v>選択して</v>
      </c>
    </row>
    <row r="14" spans="2:47" ht="24" customHeight="1">
      <c r="B14" s="89"/>
      <c r="C14" s="90"/>
      <c r="D14" s="90"/>
      <c r="E14" s="90"/>
      <c r="F14" s="90"/>
      <c r="G14" s="90"/>
      <c r="H14" s="90"/>
      <c r="I14" s="91"/>
      <c r="J14" s="155" t="s">
        <v>24</v>
      </c>
      <c r="K14" s="156"/>
      <c r="L14" s="156"/>
      <c r="M14" s="156"/>
      <c r="N14" s="156"/>
      <c r="O14" s="156"/>
      <c r="P14" s="156"/>
      <c r="Q14" s="156"/>
      <c r="R14" s="95"/>
      <c r="S14" s="95"/>
      <c r="T14" s="96" t="s">
        <v>21</v>
      </c>
      <c r="U14" s="97"/>
      <c r="V14" s="95"/>
      <c r="W14" s="95"/>
      <c r="X14" s="101" t="s">
        <v>22</v>
      </c>
      <c r="Y14" s="101"/>
      <c r="Z14" s="11" t="s">
        <v>53</v>
      </c>
      <c r="AA14" s="152"/>
      <c r="AB14" s="152"/>
      <c r="AC14" s="152"/>
      <c r="AD14" s="152"/>
      <c r="AE14" s="152"/>
      <c r="AF14" s="152"/>
      <c r="AG14" s="152"/>
      <c r="AH14" s="152"/>
      <c r="AI14" s="152"/>
      <c r="AJ14" s="10" t="s">
        <v>54</v>
      </c>
      <c r="AK14" s="1"/>
      <c r="AT14" t="str">
        <f>IF(NOT(R14=""),T14,AU14)</f>
        <v>選択して</v>
      </c>
      <c r="AU14" t="str">
        <f>IF(NOT(V14=""),X14&amp;AA14,"選択して")</f>
        <v>選択して</v>
      </c>
    </row>
    <row r="15" spans="2:47" ht="24" customHeight="1">
      <c r="B15" s="92"/>
      <c r="C15" s="93"/>
      <c r="D15" s="93"/>
      <c r="E15" s="93"/>
      <c r="F15" s="93"/>
      <c r="G15" s="93"/>
      <c r="H15" s="93"/>
      <c r="I15" s="94"/>
      <c r="J15" s="164" t="s">
        <v>25</v>
      </c>
      <c r="K15" s="164"/>
      <c r="L15" s="164"/>
      <c r="M15" s="164"/>
      <c r="N15" s="164"/>
      <c r="O15" s="164"/>
      <c r="P15" s="164"/>
      <c r="Q15" s="164"/>
      <c r="R15" s="75"/>
      <c r="S15" s="75"/>
      <c r="T15" s="102" t="s">
        <v>21</v>
      </c>
      <c r="U15" s="103"/>
      <c r="V15" s="75"/>
      <c r="W15" s="75"/>
      <c r="X15" s="163" t="s">
        <v>22</v>
      </c>
      <c r="Y15" s="163"/>
      <c r="Z15" s="9" t="s">
        <v>53</v>
      </c>
      <c r="AA15" s="99"/>
      <c r="AB15" s="99"/>
      <c r="AC15" s="99"/>
      <c r="AD15" s="99"/>
      <c r="AE15" s="99"/>
      <c r="AF15" s="99"/>
      <c r="AG15" s="99"/>
      <c r="AH15" s="99"/>
      <c r="AI15" s="99"/>
      <c r="AJ15" s="10" t="s">
        <v>54</v>
      </c>
      <c r="AK15" s="1"/>
      <c r="AT15" t="str">
        <f>IF(NOT(R15=""),T15,AU15)</f>
        <v>選択して</v>
      </c>
      <c r="AU15" t="str">
        <f>IF(NOT(V15=""),X15&amp;AA15,"選択して")</f>
        <v>選択して</v>
      </c>
    </row>
    <row r="16" spans="2:37" ht="24" customHeight="1">
      <c r="B16" s="65" t="s">
        <v>26</v>
      </c>
      <c r="C16" s="66"/>
      <c r="D16" s="80" t="s">
        <v>71</v>
      </c>
      <c r="E16" s="81"/>
      <c r="F16" s="81"/>
      <c r="G16" s="81"/>
      <c r="H16" s="81"/>
      <c r="I16" s="82"/>
      <c r="J16" s="71" t="s">
        <v>55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3"/>
      <c r="AK16" s="1"/>
    </row>
    <row r="17" spans="2:48" ht="24" customHeight="1">
      <c r="B17" s="67" t="s">
        <v>27</v>
      </c>
      <c r="C17" s="68"/>
      <c r="D17" s="83"/>
      <c r="E17" s="84"/>
      <c r="F17" s="84"/>
      <c r="G17" s="84"/>
      <c r="H17" s="84"/>
      <c r="I17" s="85"/>
      <c r="J17" s="147"/>
      <c r="K17" s="135"/>
      <c r="L17" s="76" t="s">
        <v>30</v>
      </c>
      <c r="M17" s="76"/>
      <c r="N17" s="171"/>
      <c r="O17" s="76" t="s">
        <v>31</v>
      </c>
      <c r="P17" s="76"/>
      <c r="Q17" s="76"/>
      <c r="R17" s="76"/>
      <c r="S17" s="76"/>
      <c r="T17" s="76"/>
      <c r="U17" s="162"/>
      <c r="V17" s="162"/>
      <c r="W17" s="74"/>
      <c r="X17" s="74"/>
      <c r="Y17" s="13" t="s">
        <v>0</v>
      </c>
      <c r="Z17" s="74"/>
      <c r="AA17" s="74"/>
      <c r="AB17" s="12" t="s">
        <v>1</v>
      </c>
      <c r="AC17" s="74"/>
      <c r="AD17" s="74"/>
      <c r="AE17" s="14" t="s">
        <v>32</v>
      </c>
      <c r="AF17" s="135"/>
      <c r="AG17" s="135"/>
      <c r="AH17" s="76" t="s">
        <v>33</v>
      </c>
      <c r="AI17" s="76"/>
      <c r="AJ17" s="77"/>
      <c r="AK17" s="1"/>
      <c r="AT17" t="str">
        <f>IF(NOT(J17=""),L17&amp;AV17&amp;W17&amp;AV17&amp;Z17&amp;AV17&amp;AC17,AU17)</f>
        <v>選択して</v>
      </c>
      <c r="AU17" t="str">
        <f>IF(NOT(AF17=""),AH17,"選択して")</f>
        <v>選択して</v>
      </c>
      <c r="AV17" t="s">
        <v>103</v>
      </c>
    </row>
    <row r="18" spans="2:37" ht="24" customHeight="1">
      <c r="B18" s="67" t="s">
        <v>11</v>
      </c>
      <c r="C18" s="68"/>
      <c r="D18" s="78" t="s">
        <v>29</v>
      </c>
      <c r="E18" s="78"/>
      <c r="F18" s="78"/>
      <c r="G18" s="78"/>
      <c r="H18" s="78"/>
      <c r="I18" s="68"/>
      <c r="J18" s="168" t="s">
        <v>68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70"/>
      <c r="AK18" s="15"/>
    </row>
    <row r="19" spans="2:47" ht="24" customHeight="1">
      <c r="B19" s="69" t="s">
        <v>28</v>
      </c>
      <c r="C19" s="70"/>
      <c r="D19" s="79"/>
      <c r="E19" s="79"/>
      <c r="F19" s="79"/>
      <c r="G19" s="79"/>
      <c r="H19" s="79"/>
      <c r="I19" s="70"/>
      <c r="J19" s="75"/>
      <c r="K19" s="75"/>
      <c r="L19" s="153" t="s">
        <v>30</v>
      </c>
      <c r="M19" s="153"/>
      <c r="N19" s="153"/>
      <c r="O19" s="153"/>
      <c r="P19" s="153"/>
      <c r="Q19" s="153"/>
      <c r="R19" s="153"/>
      <c r="S19" s="153"/>
      <c r="T19" s="153"/>
      <c r="U19" s="154"/>
      <c r="V19" s="75"/>
      <c r="W19" s="75"/>
      <c r="X19" s="153" t="s">
        <v>33</v>
      </c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4"/>
      <c r="AK19" s="16"/>
      <c r="AL19" s="5"/>
      <c r="AT19" t="str">
        <f>IF(NOT(J19=""),L19,AU19)</f>
        <v>選択して</v>
      </c>
      <c r="AU19" t="str">
        <f>IF(NOT(V19=""),X19,"選択して")</f>
        <v>選択して</v>
      </c>
    </row>
    <row r="20" spans="2:38" ht="24" customHeight="1">
      <c r="B20" s="110" t="s">
        <v>44</v>
      </c>
      <c r="C20" s="111"/>
      <c r="D20" s="111"/>
      <c r="E20" s="111"/>
      <c r="F20" s="111"/>
      <c r="G20" s="111"/>
      <c r="H20" s="111"/>
      <c r="I20" s="112"/>
      <c r="J20" s="86" t="s">
        <v>56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8"/>
      <c r="AK20" s="16"/>
      <c r="AL20" s="5"/>
    </row>
    <row r="21" spans="2:38" ht="24" customHeight="1">
      <c r="B21" s="113"/>
      <c r="C21" s="114"/>
      <c r="D21" s="114"/>
      <c r="E21" s="114"/>
      <c r="F21" s="114"/>
      <c r="G21" s="114"/>
      <c r="H21" s="114"/>
      <c r="I21" s="115"/>
      <c r="J21" s="143" t="s">
        <v>66</v>
      </c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  <c r="AK21" s="16"/>
      <c r="AL21" s="5"/>
    </row>
    <row r="22" spans="2:46" ht="24" customHeight="1">
      <c r="B22" s="113"/>
      <c r="C22" s="114"/>
      <c r="D22" s="114"/>
      <c r="E22" s="114"/>
      <c r="F22" s="114"/>
      <c r="G22" s="114"/>
      <c r="H22" s="114"/>
      <c r="I22" s="115"/>
      <c r="J22" s="158"/>
      <c r="K22" s="159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1"/>
      <c r="AK22" s="16"/>
      <c r="AL22" s="5"/>
      <c r="AO22" s="21" t="s">
        <v>64</v>
      </c>
      <c r="AT22" t="str">
        <f>IF(J22="✔日常点検を実施している。","実施",AT23)</f>
        <v>選択して</v>
      </c>
    </row>
    <row r="23" spans="2:46" ht="24" customHeight="1">
      <c r="B23" s="113"/>
      <c r="C23" s="114"/>
      <c r="D23" s="114"/>
      <c r="E23" s="114"/>
      <c r="F23" s="114"/>
      <c r="G23" s="114"/>
      <c r="H23" s="114"/>
      <c r="I23" s="115"/>
      <c r="J23" s="155" t="s">
        <v>57</v>
      </c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7"/>
      <c r="AK23" s="16"/>
      <c r="AL23" s="5"/>
      <c r="AO23" s="21" t="s">
        <v>65</v>
      </c>
      <c r="AT23" t="str">
        <f>IF(J22="✔日常点検を実施していない。","未実施","選択して")</f>
        <v>選択して</v>
      </c>
    </row>
    <row r="24" spans="2:38" ht="24" customHeight="1">
      <c r="B24" s="113"/>
      <c r="C24" s="114"/>
      <c r="D24" s="114"/>
      <c r="E24" s="114"/>
      <c r="F24" s="114"/>
      <c r="G24" s="114"/>
      <c r="H24" s="114"/>
      <c r="I24" s="115"/>
      <c r="J24" s="146"/>
      <c r="K24" s="57"/>
      <c r="L24" s="148" t="s">
        <v>34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9"/>
      <c r="AK24" s="16"/>
      <c r="AL24" s="5"/>
    </row>
    <row r="25" spans="2:38" ht="24" customHeight="1">
      <c r="B25" s="113"/>
      <c r="C25" s="114"/>
      <c r="D25" s="114"/>
      <c r="E25" s="114"/>
      <c r="F25" s="114"/>
      <c r="G25" s="114"/>
      <c r="H25" s="114"/>
      <c r="I25" s="115"/>
      <c r="J25" s="147"/>
      <c r="K25" s="135"/>
      <c r="L25" s="150" t="s">
        <v>67</v>
      </c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1"/>
      <c r="AK25" s="16"/>
      <c r="AL25" s="5"/>
    </row>
    <row r="26" spans="2:48" ht="24" customHeight="1">
      <c r="B26" s="113"/>
      <c r="C26" s="114"/>
      <c r="D26" s="114"/>
      <c r="E26" s="114"/>
      <c r="F26" s="114"/>
      <c r="G26" s="114"/>
      <c r="H26" s="114"/>
      <c r="I26" s="115"/>
      <c r="J26" s="139" t="s">
        <v>37</v>
      </c>
      <c r="K26" s="140"/>
      <c r="L26" s="141"/>
      <c r="M26" s="141"/>
      <c r="N26" s="141"/>
      <c r="O26" s="141"/>
      <c r="P26" s="141"/>
      <c r="Q26" s="141"/>
      <c r="R26" s="57"/>
      <c r="S26" s="57"/>
      <c r="T26" s="56" t="s">
        <v>35</v>
      </c>
      <c r="U26" s="56"/>
      <c r="V26" s="56"/>
      <c r="W26" s="56"/>
      <c r="X26" s="58"/>
      <c r="Y26" s="57"/>
      <c r="Z26" s="57"/>
      <c r="AA26" s="56" t="s">
        <v>10</v>
      </c>
      <c r="AB26" s="56"/>
      <c r="AC26" s="56"/>
      <c r="AD26" s="56" t="s">
        <v>48</v>
      </c>
      <c r="AE26" s="56"/>
      <c r="AF26" s="59"/>
      <c r="AG26" s="59"/>
      <c r="AH26" s="59"/>
      <c r="AI26" s="56" t="s">
        <v>36</v>
      </c>
      <c r="AJ26" s="129"/>
      <c r="AK26" s="16"/>
      <c r="AL26" s="5"/>
      <c r="AT26">
        <f>IF(NOT(R26=""),T26,AU26)</f>
      </c>
      <c r="AU26">
        <f>IF(NOT(Y26=""),AV26&amp;AF26&amp;AI26,"")</f>
      </c>
      <c r="AV26" t="s">
        <v>102</v>
      </c>
    </row>
    <row r="27" spans="2:38" ht="24" customHeight="1">
      <c r="B27" s="113"/>
      <c r="C27" s="114"/>
      <c r="D27" s="114"/>
      <c r="E27" s="114"/>
      <c r="F27" s="114"/>
      <c r="G27" s="114"/>
      <c r="H27" s="114"/>
      <c r="I27" s="115"/>
      <c r="J27" s="119" t="s">
        <v>49</v>
      </c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1"/>
      <c r="AK27" s="16"/>
      <c r="AL27" s="5"/>
    </row>
    <row r="28" spans="2:38" ht="24" customHeight="1">
      <c r="B28" s="113"/>
      <c r="C28" s="114"/>
      <c r="D28" s="114"/>
      <c r="E28" s="114"/>
      <c r="F28" s="114"/>
      <c r="G28" s="114"/>
      <c r="H28" s="114"/>
      <c r="I28" s="115"/>
      <c r="J28" s="17"/>
      <c r="K28" s="57"/>
      <c r="L28" s="57"/>
      <c r="M28" s="130" t="s">
        <v>38</v>
      </c>
      <c r="N28" s="131"/>
      <c r="O28" s="57"/>
      <c r="P28" s="57"/>
      <c r="Q28" s="130" t="s">
        <v>39</v>
      </c>
      <c r="R28" s="131"/>
      <c r="S28" s="57"/>
      <c r="T28" s="57"/>
      <c r="U28" s="130" t="s">
        <v>40</v>
      </c>
      <c r="V28" s="131"/>
      <c r="W28" s="57"/>
      <c r="X28" s="57"/>
      <c r="Y28" s="130" t="s">
        <v>41</v>
      </c>
      <c r="Z28" s="131"/>
      <c r="AA28" s="57"/>
      <c r="AB28" s="57"/>
      <c r="AC28" s="127" t="s">
        <v>42</v>
      </c>
      <c r="AD28" s="127"/>
      <c r="AE28" s="127"/>
      <c r="AF28" s="127"/>
      <c r="AG28" s="127"/>
      <c r="AH28" s="127"/>
      <c r="AI28" s="127"/>
      <c r="AJ28" s="128"/>
      <c r="AK28" s="16"/>
      <c r="AL28" s="5"/>
    </row>
    <row r="29" spans="2:38" ht="24" customHeight="1">
      <c r="B29" s="113"/>
      <c r="C29" s="114"/>
      <c r="D29" s="114"/>
      <c r="E29" s="114"/>
      <c r="F29" s="114"/>
      <c r="G29" s="114"/>
      <c r="H29" s="114"/>
      <c r="I29" s="115"/>
      <c r="J29" s="18"/>
      <c r="K29" s="135"/>
      <c r="L29" s="135"/>
      <c r="M29" s="102" t="s">
        <v>10</v>
      </c>
      <c r="N29" s="102"/>
      <c r="O29" s="102"/>
      <c r="P29" s="102"/>
      <c r="Q29" s="19" t="s">
        <v>58</v>
      </c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20" t="s">
        <v>59</v>
      </c>
      <c r="AK29" s="16"/>
      <c r="AL29" s="5"/>
    </row>
    <row r="30" spans="2:47" ht="22.5" customHeight="1">
      <c r="B30" s="116"/>
      <c r="C30" s="117"/>
      <c r="D30" s="117"/>
      <c r="E30" s="117"/>
      <c r="F30" s="117"/>
      <c r="G30" s="117"/>
      <c r="H30" s="117"/>
      <c r="I30" s="118"/>
      <c r="J30" s="63" t="s">
        <v>43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2"/>
      <c r="AA30" s="62"/>
      <c r="AB30" s="60" t="s">
        <v>61</v>
      </c>
      <c r="AC30" s="60"/>
      <c r="AD30" s="61"/>
      <c r="AE30" s="62"/>
      <c r="AF30" s="62"/>
      <c r="AG30" s="123" t="s">
        <v>62</v>
      </c>
      <c r="AH30" s="123"/>
      <c r="AI30" s="123"/>
      <c r="AJ30" s="124"/>
      <c r="AK30" s="16"/>
      <c r="AL30" s="5"/>
      <c r="AT30" t="str">
        <f>IF(NOT(Z30=""),AB30,AU30)</f>
        <v>選択して</v>
      </c>
      <c r="AU30" t="str">
        <f>IF(NOT(AE30=""),AG30,"選択して")</f>
        <v>選択して</v>
      </c>
    </row>
    <row r="31" spans="2:38" ht="30" customHeight="1">
      <c r="B31" s="86" t="s">
        <v>47</v>
      </c>
      <c r="C31" s="87"/>
      <c r="D31" s="87"/>
      <c r="E31" s="87"/>
      <c r="F31" s="87"/>
      <c r="G31" s="87"/>
      <c r="H31" s="87"/>
      <c r="I31" s="88"/>
      <c r="J31" s="125" t="s">
        <v>45</v>
      </c>
      <c r="K31" s="126"/>
      <c r="L31" s="126"/>
      <c r="M31" s="126"/>
      <c r="N31" s="126"/>
      <c r="O31" s="126"/>
      <c r="P31" s="126"/>
      <c r="Q31" s="126"/>
      <c r="R31" s="136"/>
      <c r="S31" s="136"/>
      <c r="T31" s="136"/>
      <c r="U31" s="136"/>
      <c r="V31" s="136"/>
      <c r="W31" s="136"/>
      <c r="X31" s="136"/>
      <c r="Y31" s="136"/>
      <c r="Z31" s="137"/>
      <c r="AA31" s="137"/>
      <c r="AB31" s="137"/>
      <c r="AC31" s="137"/>
      <c r="AD31" s="137"/>
      <c r="AE31" s="137"/>
      <c r="AF31" s="137"/>
      <c r="AG31" s="136"/>
      <c r="AH31" s="136"/>
      <c r="AI31" s="136"/>
      <c r="AJ31" s="138"/>
      <c r="AK31" s="16"/>
      <c r="AL31" s="5"/>
    </row>
    <row r="32" spans="2:38" ht="30" customHeight="1">
      <c r="B32" s="92"/>
      <c r="C32" s="93"/>
      <c r="D32" s="93"/>
      <c r="E32" s="93"/>
      <c r="F32" s="93"/>
      <c r="G32" s="93"/>
      <c r="H32" s="93"/>
      <c r="I32" s="94"/>
      <c r="J32" s="109" t="s">
        <v>46</v>
      </c>
      <c r="K32" s="109"/>
      <c r="L32" s="109"/>
      <c r="M32" s="109"/>
      <c r="N32" s="109"/>
      <c r="O32" s="109"/>
      <c r="P32" s="109"/>
      <c r="Q32" s="109"/>
      <c r="R32" s="55">
        <v>0.05</v>
      </c>
      <c r="S32" s="55"/>
      <c r="T32" s="55"/>
      <c r="U32" s="53" t="s">
        <v>70</v>
      </c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4"/>
      <c r="AK32" s="16"/>
      <c r="AL32" s="5"/>
    </row>
    <row r="33" spans="2:37" ht="19.5" customHeight="1">
      <c r="B33" s="106" t="s">
        <v>63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8"/>
      <c r="AK33" s="1"/>
    </row>
    <row r="34" spans="2:37" ht="15" customHeight="1">
      <c r="B34" s="183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5"/>
      <c r="AK34" s="1"/>
    </row>
    <row r="35" spans="2:37" ht="15" customHeight="1">
      <c r="B35" s="186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5"/>
      <c r="AK35" s="1"/>
    </row>
    <row r="36" spans="2:37" ht="15" customHeight="1">
      <c r="B36" s="187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9"/>
      <c r="AK36" s="1"/>
    </row>
  </sheetData>
  <sheetProtection sheet="1" formatCells="0" selectLockedCells="1"/>
  <mergeCells count="124">
    <mergeCell ref="W3:Y3"/>
    <mergeCell ref="G9:I9"/>
    <mergeCell ref="B9:F9"/>
    <mergeCell ref="B34:AJ36"/>
    <mergeCell ref="S7:Y7"/>
    <mergeCell ref="G2:AK2"/>
    <mergeCell ref="AE3:AF3"/>
    <mergeCell ref="AH3:AI3"/>
    <mergeCell ref="AH9:AJ9"/>
    <mergeCell ref="C4:H4"/>
    <mergeCell ref="I4:Q4"/>
    <mergeCell ref="R4:W4"/>
    <mergeCell ref="Y5:AH5"/>
    <mergeCell ref="AA7:AH7"/>
    <mergeCell ref="B10:I11"/>
    <mergeCell ref="AI7:AJ7"/>
    <mergeCell ref="K9:L9"/>
    <mergeCell ref="N9:O9"/>
    <mergeCell ref="Q9:V9"/>
    <mergeCell ref="W9:X9"/>
    <mergeCell ref="Z9:AA9"/>
    <mergeCell ref="AC9:AG9"/>
    <mergeCell ref="J18:AJ18"/>
    <mergeCell ref="L17:N17"/>
    <mergeCell ref="X12:Y12"/>
    <mergeCell ref="J12:Q12"/>
    <mergeCell ref="J13:Q13"/>
    <mergeCell ref="J14:Q14"/>
    <mergeCell ref="R13:S13"/>
    <mergeCell ref="J10:K10"/>
    <mergeCell ref="AC17:AD17"/>
    <mergeCell ref="U17:V17"/>
    <mergeCell ref="J11:K11"/>
    <mergeCell ref="AA12:AI12"/>
    <mergeCell ref="X15:Y15"/>
    <mergeCell ref="AF17:AG17"/>
    <mergeCell ref="J15:Q15"/>
    <mergeCell ref="R15:S15"/>
    <mergeCell ref="L24:AJ24"/>
    <mergeCell ref="L25:AJ25"/>
    <mergeCell ref="V14:W14"/>
    <mergeCell ref="AA14:AI14"/>
    <mergeCell ref="L19:U19"/>
    <mergeCell ref="V19:W19"/>
    <mergeCell ref="X19:AJ19"/>
    <mergeCell ref="V15:W15"/>
    <mergeCell ref="J23:AJ23"/>
    <mergeCell ref="J22:AJ22"/>
    <mergeCell ref="J26:Q26"/>
    <mergeCell ref="M28:N28"/>
    <mergeCell ref="Q28:R28"/>
    <mergeCell ref="Y28:Z28"/>
    <mergeCell ref="X13:Y13"/>
    <mergeCell ref="J20:AJ20"/>
    <mergeCell ref="J21:AJ21"/>
    <mergeCell ref="J24:K24"/>
    <mergeCell ref="J17:K17"/>
    <mergeCell ref="J25:K25"/>
    <mergeCell ref="AE10:AJ10"/>
    <mergeCell ref="AC10:AD10"/>
    <mergeCell ref="T10:U10"/>
    <mergeCell ref="L10:S10"/>
    <mergeCell ref="L11:S11"/>
    <mergeCell ref="B31:I32"/>
    <mergeCell ref="AD26:AE26"/>
    <mergeCell ref="K29:L29"/>
    <mergeCell ref="M29:P29"/>
    <mergeCell ref="R31:AJ31"/>
    <mergeCell ref="W28:X28"/>
    <mergeCell ref="AA28:AB28"/>
    <mergeCell ref="AC28:AJ28"/>
    <mergeCell ref="R26:S26"/>
    <mergeCell ref="AI26:AJ26"/>
    <mergeCell ref="U28:V28"/>
    <mergeCell ref="B33:AJ33"/>
    <mergeCell ref="J32:Q32"/>
    <mergeCell ref="B20:I30"/>
    <mergeCell ref="J27:AJ27"/>
    <mergeCell ref="R29:AI29"/>
    <mergeCell ref="AE30:AF30"/>
    <mergeCell ref="AG30:AJ30"/>
    <mergeCell ref="O28:P28"/>
    <mergeCell ref="S28:T28"/>
    <mergeCell ref="J31:Q31"/>
    <mergeCell ref="V10:AB10"/>
    <mergeCell ref="AA15:AI15"/>
    <mergeCell ref="T11:U11"/>
    <mergeCell ref="V11:Y11"/>
    <mergeCell ref="AA11:AI11"/>
    <mergeCell ref="AA13:AI13"/>
    <mergeCell ref="X14:Y14"/>
    <mergeCell ref="T15:U15"/>
    <mergeCell ref="T13:U13"/>
    <mergeCell ref="V13:W13"/>
    <mergeCell ref="D18:I19"/>
    <mergeCell ref="D16:I17"/>
    <mergeCell ref="B12:I15"/>
    <mergeCell ref="R12:S12"/>
    <mergeCell ref="T12:U12"/>
    <mergeCell ref="V12:W12"/>
    <mergeCell ref="R14:S14"/>
    <mergeCell ref="T14:U14"/>
    <mergeCell ref="W17:X17"/>
    <mergeCell ref="O17:T17"/>
    <mergeCell ref="J30:Y30"/>
    <mergeCell ref="K28:L28"/>
    <mergeCell ref="B16:C16"/>
    <mergeCell ref="B17:C17"/>
    <mergeCell ref="B18:C18"/>
    <mergeCell ref="B19:C19"/>
    <mergeCell ref="J16:AJ16"/>
    <mergeCell ref="Z17:AA17"/>
    <mergeCell ref="J19:K19"/>
    <mergeCell ref="AH17:AJ17"/>
    <mergeCell ref="Z4:AC4"/>
    <mergeCell ref="Z3:AC3"/>
    <mergeCell ref="U32:AJ32"/>
    <mergeCell ref="R32:T32"/>
    <mergeCell ref="AA26:AC26"/>
    <mergeCell ref="Y26:Z26"/>
    <mergeCell ref="T26:X26"/>
    <mergeCell ref="AF26:AH26"/>
    <mergeCell ref="AB30:AD30"/>
    <mergeCell ref="Z30:AA30"/>
  </mergeCells>
  <dataValidations count="2">
    <dataValidation type="list" allowBlank="1" showInputMessage="1" showErrorMessage="1" sqref="Y26:Z26 R26:S26 AE30:AF30 Z30:AA30 AA28:AB28 W28:X28 S28:T28 O28:P28 K28:L29 J24:K25 J10:K11 AC10:AD10 R12:S15 V12:W15 J17:K17 AF17:AG17 J19:K19 V19:W19 T10:U11">
      <formula1>$AM$10</formula1>
    </dataValidation>
    <dataValidation type="list" allowBlank="1" showInputMessage="1" showErrorMessage="1" sqref="J22:K22">
      <formula1>$AO$22:$AO$23</formula1>
    </dataValidation>
  </dataValidations>
  <printOptions/>
  <pageMargins left="0.4724409448818898" right="0.1968503937007874" top="0.2755905511811024" bottom="0.5511811023622047" header="0.4330708661417323" footer="0.35433070866141736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="78" zoomScaleNormal="78" zoomScalePageLayoutView="0" workbookViewId="0" topLeftCell="A1">
      <selection activeCell="M7" sqref="M7"/>
    </sheetView>
  </sheetViews>
  <sheetFormatPr defaultColWidth="9.375" defaultRowHeight="13.5"/>
  <cols>
    <col min="1" max="1" width="7.875" style="45" customWidth="1"/>
    <col min="2" max="2" width="7.375" style="46" customWidth="1"/>
    <col min="3" max="3" width="6.00390625" style="47" customWidth="1"/>
    <col min="4" max="4" width="7.125" style="48" customWidth="1"/>
    <col min="5" max="8" width="8.125" style="47" customWidth="1"/>
    <col min="9" max="9" width="13.625" style="48" customWidth="1"/>
    <col min="10" max="10" width="8.125" style="48" customWidth="1"/>
    <col min="11" max="12" width="9.375" style="47" customWidth="1"/>
    <col min="13" max="13" width="34.625" style="48" customWidth="1"/>
    <col min="14" max="14" width="9.75390625" style="47" customWidth="1"/>
    <col min="15" max="15" width="9.50390625" style="47" customWidth="1"/>
    <col min="16" max="16" width="120.25390625" style="48" customWidth="1"/>
    <col min="17" max="16384" width="9.375" style="28" customWidth="1"/>
  </cols>
  <sheetData>
    <row r="1" spans="1:16" ht="17.25">
      <c r="A1" s="24"/>
      <c r="B1" s="194"/>
      <c r="C1" s="195"/>
      <c r="D1" s="195"/>
      <c r="E1" s="26"/>
      <c r="F1" s="26"/>
      <c r="G1" s="26"/>
      <c r="H1" s="26"/>
      <c r="I1" s="27"/>
      <c r="J1" s="27"/>
      <c r="K1" s="26"/>
      <c r="L1" s="26"/>
      <c r="M1" s="27"/>
      <c r="N1" s="26"/>
      <c r="O1" s="26"/>
      <c r="P1" s="26"/>
    </row>
    <row r="2" spans="1:16" ht="15" customHeight="1">
      <c r="A2" s="29"/>
      <c r="B2" s="30"/>
      <c r="C2" s="31"/>
      <c r="D2" s="32" t="s">
        <v>73</v>
      </c>
      <c r="E2" s="196" t="s">
        <v>74</v>
      </c>
      <c r="F2" s="197"/>
      <c r="G2" s="197"/>
      <c r="H2" s="198"/>
      <c r="I2" s="196" t="s">
        <v>75</v>
      </c>
      <c r="J2" s="198"/>
      <c r="K2" s="196" t="s">
        <v>76</v>
      </c>
      <c r="L2" s="198"/>
      <c r="M2" s="32"/>
      <c r="N2" s="199" t="s">
        <v>77</v>
      </c>
      <c r="O2" s="31" t="s">
        <v>78</v>
      </c>
      <c r="P2" s="32"/>
    </row>
    <row r="3" spans="1:16" ht="14.25">
      <c r="A3" s="33" t="s">
        <v>79</v>
      </c>
      <c r="B3" s="33" t="s">
        <v>80</v>
      </c>
      <c r="C3" s="34" t="s">
        <v>81</v>
      </c>
      <c r="D3" s="35" t="s">
        <v>82</v>
      </c>
      <c r="E3" s="36" t="s">
        <v>83</v>
      </c>
      <c r="F3" s="37"/>
      <c r="G3" s="38" t="s">
        <v>84</v>
      </c>
      <c r="H3" s="37"/>
      <c r="I3" s="29" t="s">
        <v>85</v>
      </c>
      <c r="J3" s="32" t="s">
        <v>86</v>
      </c>
      <c r="K3" s="31" t="s">
        <v>87</v>
      </c>
      <c r="L3" s="31" t="s">
        <v>87</v>
      </c>
      <c r="M3" s="34" t="s">
        <v>88</v>
      </c>
      <c r="N3" s="200"/>
      <c r="O3" s="34" t="s">
        <v>89</v>
      </c>
      <c r="P3" s="34" t="s">
        <v>90</v>
      </c>
    </row>
    <row r="4" spans="1:16" ht="14.25">
      <c r="A4" s="39"/>
      <c r="B4" s="40"/>
      <c r="C4" s="41"/>
      <c r="D4" s="41" t="s">
        <v>91</v>
      </c>
      <c r="E4" s="42" t="s">
        <v>92</v>
      </c>
      <c r="F4" s="42" t="s">
        <v>93</v>
      </c>
      <c r="G4" s="42" t="s">
        <v>92</v>
      </c>
      <c r="H4" s="42" t="s">
        <v>94</v>
      </c>
      <c r="I4" s="39" t="s">
        <v>95</v>
      </c>
      <c r="J4" s="41" t="s">
        <v>96</v>
      </c>
      <c r="K4" s="41" t="s">
        <v>97</v>
      </c>
      <c r="L4" s="41" t="s">
        <v>98</v>
      </c>
      <c r="M4" s="43"/>
      <c r="N4" s="201"/>
      <c r="O4" s="41" t="s">
        <v>99</v>
      </c>
      <c r="P4" s="43"/>
    </row>
    <row r="5" spans="1:16" s="25" customFormat="1" ht="19.5" customHeight="1">
      <c r="A5" s="39" t="str">
        <f>A8&amp;A9&amp;A10</f>
        <v>0/0</v>
      </c>
      <c r="B5" s="40" t="str">
        <f>B8&amp;B9&amp;B10</f>
        <v>0:0</v>
      </c>
      <c r="C5" s="39">
        <f>'水道水（飲料水）・施設設備等調査票'!AH9</f>
        <v>0</v>
      </c>
      <c r="D5" s="39" t="str">
        <f>'水道水（飲料水）・施設設備等調査票'!AT10</f>
        <v>選択して</v>
      </c>
      <c r="E5" s="39" t="str">
        <f>'水道水（飲料水）・施設設備等調査票'!AT12</f>
        <v>選択して</v>
      </c>
      <c r="F5" s="39" t="str">
        <f>'水道水（飲料水）・施設設備等調査票'!AT13</f>
        <v>選択して</v>
      </c>
      <c r="G5" s="39" t="str">
        <f>'水道水（飲料水）・施設設備等調査票'!AT14</f>
        <v>選択して</v>
      </c>
      <c r="H5" s="39" t="str">
        <f>'水道水（飲料水）・施設設備等調査票'!AT15</f>
        <v>選択して</v>
      </c>
      <c r="I5" s="39" t="str">
        <f>'水道水（飲料水）・施設設備等調査票'!AT17</f>
        <v>選択して</v>
      </c>
      <c r="J5" s="44" t="str">
        <f>'水道水（飲料水）・施設設備等調査票'!AT19</f>
        <v>選択して</v>
      </c>
      <c r="K5" s="39" t="str">
        <f>'水道水（飲料水）・施設設備等調査票'!AT22</f>
        <v>選択して</v>
      </c>
      <c r="L5" s="39">
        <f>'水道水（飲料水）・施設設備等調査票'!AT26</f>
      </c>
      <c r="M5" s="44">
        <f>'水道水（飲料水）・施設設備等調査票'!R31</f>
        <v>0</v>
      </c>
      <c r="N5" s="39" t="str">
        <f>'水道水（飲料水）・施設設備等調査票'!AT30</f>
        <v>選択して</v>
      </c>
      <c r="O5" s="49">
        <f>'水道水（飲料水）・施設設備等調査票'!R32</f>
        <v>0.05</v>
      </c>
      <c r="P5" s="44">
        <f>'水道水（飲料水）・施設設備等調査票'!B34</f>
        <v>0</v>
      </c>
    </row>
    <row r="8" spans="1:2" ht="14.25">
      <c r="A8" s="45">
        <f>'水道水（飲料水）・施設設備等調査票'!K9</f>
        <v>0</v>
      </c>
      <c r="B8" s="46">
        <f>'水道水（飲料水）・施設設備等調査票'!W9</f>
        <v>0</v>
      </c>
    </row>
    <row r="9" spans="1:2" ht="14.25">
      <c r="A9" s="45" t="s">
        <v>100</v>
      </c>
      <c r="B9" s="46" t="s">
        <v>101</v>
      </c>
    </row>
    <row r="10" spans="1:2" ht="14.25">
      <c r="A10" s="45">
        <f>'水道水（飲料水）・施設設備等調査票'!N9</f>
        <v>0</v>
      </c>
      <c r="B10" s="46">
        <f>'水道水（飲料水）・施設設備等調査票'!Z9</f>
        <v>0</v>
      </c>
    </row>
  </sheetData>
  <sheetProtection sheet="1"/>
  <mergeCells count="5">
    <mergeCell ref="B1:D1"/>
    <mergeCell ref="E2:H2"/>
    <mergeCell ref="I2:J2"/>
    <mergeCell ref="K2:L2"/>
    <mergeCell ref="N2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kawayaku06</cp:lastModifiedBy>
  <cp:lastPrinted>2020-09-03T14:56:45Z</cp:lastPrinted>
  <dcterms:created xsi:type="dcterms:W3CDTF">1997-01-08T22:48:59Z</dcterms:created>
  <dcterms:modified xsi:type="dcterms:W3CDTF">2024-05-28T02:19:32Z</dcterms:modified>
  <cp:category/>
  <cp:version/>
  <cp:contentType/>
  <cp:contentStatus/>
</cp:coreProperties>
</file>