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32760" yWindow="32760" windowWidth="19200" windowHeight="7950" tabRatio="761" activeTab="0"/>
  </bookViews>
  <sheets>
    <sheet name="全面改修校検査" sheetId="1" r:id="rId1"/>
    <sheet name="地区長作業用" sheetId="2" r:id="rId2"/>
  </sheets>
  <definedNames>
    <definedName name="_xlfn.CONCAT" hidden="1">#NAME?</definedName>
    <definedName name="_xlnm.Print_Area" localSheetId="0">'全面改修校検査'!$A$1:$AK$44</definedName>
    <definedName name="照度" localSheetId="0">'全面改修校検査'!$I$2,'全面改修校検査'!$AB$3,'全面改修校検査'!$AE$3,'全面改修校検査'!$AH$3,'全面改修校検査'!$G$4,'全面改修校検査'!$AA$7,'全面改修校検査'!$I$2</definedName>
    <definedName name="照度">#REF!,#REF!,#REF!,#REF!,#REF!,#REF!,#REF!</definedName>
  </definedNames>
  <calcPr fullCalcOnLoad="1"/>
</workbook>
</file>

<file path=xl/comments1.xml><?xml version="1.0" encoding="utf-8"?>
<comments xmlns="http://schemas.openxmlformats.org/spreadsheetml/2006/main">
  <authors>
    <author>sachiko hayashi</author>
  </authors>
  <commentList>
    <comment ref="AE15" authorId="0">
      <text>
        <r>
          <rPr>
            <b/>
            <sz val="9"/>
            <rFont val="MS P ゴシック"/>
            <family val="3"/>
          </rPr>
          <t>湿度（学校環境衛生基準）:30％以上、80％以下であることが望ましい。</t>
        </r>
        <r>
          <rPr>
            <sz val="9"/>
            <rFont val="MS P ゴシック"/>
            <family val="3"/>
          </rPr>
          <t xml:space="preserve">
</t>
        </r>
      </text>
    </comment>
  </commentList>
</comments>
</file>

<file path=xl/sharedStrings.xml><?xml version="1.0" encoding="utf-8"?>
<sst xmlns="http://schemas.openxmlformats.org/spreadsheetml/2006/main" count="160" uniqueCount="120">
  <si>
    <t>年</t>
  </si>
  <si>
    <t>月</t>
  </si>
  <si>
    <t>時</t>
  </si>
  <si>
    <t>分</t>
  </si>
  <si>
    <t>川崎市立</t>
  </si>
  <si>
    <t>学校長様</t>
  </si>
  <si>
    <t>川崎市薬剤師会</t>
  </si>
  <si>
    <t>学校薬剤師</t>
  </si>
  <si>
    <t>　印</t>
  </si>
  <si>
    <t>日</t>
  </si>
  <si>
    <t>階</t>
  </si>
  <si>
    <t>外気温度</t>
  </si>
  <si>
    <t>外気湿度</t>
  </si>
  <si>
    <t>稼働</t>
  </si>
  <si>
    <t>停止</t>
  </si>
  <si>
    <t>人</t>
  </si>
  <si>
    <t>職員</t>
  </si>
  <si>
    <t>測定者</t>
  </si>
  <si>
    <t>合計</t>
  </si>
  <si>
    <t xml:space="preserve"> 天候:</t>
  </si>
  <si>
    <t>有</t>
  </si>
  <si>
    <t>（</t>
  </si>
  <si>
    <t>）</t>
  </si>
  <si>
    <t>℃</t>
  </si>
  <si>
    <t>％</t>
  </si>
  <si>
    <t>日</t>
  </si>
  <si>
    <t>名</t>
  </si>
  <si>
    <t>室内湿度</t>
  </si>
  <si>
    <t>無</t>
  </si>
  <si>
    <t>測定開始時刻</t>
  </si>
  <si>
    <t>測定教室</t>
  </si>
  <si>
    <t>棟・校舎</t>
  </si>
  <si>
    <t>教室</t>
  </si>
  <si>
    <t>気温・湿度・気流</t>
  </si>
  <si>
    <t>室内気流</t>
  </si>
  <si>
    <t>ｍ/Ｓ</t>
  </si>
  <si>
    <t>測定対象物</t>
  </si>
  <si>
    <t>ホルムアルデヒド</t>
  </si>
  <si>
    <r>
      <t>室内温度</t>
    </r>
    <r>
      <rPr>
        <sz val="16"/>
        <rFont val="ＭＳ 明朝"/>
        <family val="1"/>
      </rPr>
      <t>（ｔ）</t>
    </r>
  </si>
  <si>
    <t>ｐｐｍ</t>
  </si>
  <si>
    <t>判定</t>
  </si>
  <si>
    <t>学校環境衛生基準</t>
  </si>
  <si>
    <r>
      <t>100㎍/ｍ</t>
    </r>
    <r>
      <rPr>
        <vertAlign val="superscript"/>
        <sz val="14"/>
        <rFont val="ＭＳ 明朝"/>
        <family val="1"/>
      </rPr>
      <t>3</t>
    </r>
    <r>
      <rPr>
        <sz val="14"/>
        <rFont val="ＭＳ 明朝"/>
        <family val="1"/>
      </rPr>
      <t>（0.08ｐｐｍ）以下</t>
    </r>
  </si>
  <si>
    <t>測定建物・構造</t>
  </si>
  <si>
    <t>換気扇</t>
  </si>
  <si>
    <t>ｴｱｺﾝ</t>
  </si>
  <si>
    <t>窓・出入口の状況</t>
  </si>
  <si>
    <t>窓</t>
  </si>
  <si>
    <t>出入り口</t>
  </si>
  <si>
    <t>開いている</t>
  </si>
  <si>
    <t>閉じている</t>
  </si>
  <si>
    <t>在室人数</t>
  </si>
  <si>
    <t>児童・生徒</t>
  </si>
  <si>
    <t>臭気</t>
  </si>
  <si>
    <t>臭気の種類：</t>
  </si>
  <si>
    <t>/</t>
  </si>
  <si>
    <t>【検査に関する注意事項】</t>
  </si>
  <si>
    <t>①養護教諭等に連絡を取り、検査日を決めてください。</t>
  </si>
  <si>
    <r>
      <t>㎍/ｍ</t>
    </r>
    <r>
      <rPr>
        <vertAlign val="superscript"/>
        <sz val="16"/>
        <rFont val="ＭＳ 明朝"/>
        <family val="1"/>
      </rPr>
      <t>3</t>
    </r>
  </si>
  <si>
    <t>Ａ  欄</t>
  </si>
  <si>
    <t>換気 （月/日・時間）</t>
  </si>
  <si>
    <t>学校側が実施</t>
  </si>
  <si>
    <t>測定者が実施</t>
  </si>
  <si>
    <t>～</t>
  </si>
  <si>
    <r>
      <t>計算式</t>
    </r>
    <r>
      <rPr>
        <vertAlign val="superscript"/>
        <sz val="10"/>
        <rFont val="ＭＳ 明朝"/>
        <family val="1"/>
      </rPr>
      <t>注1</t>
    </r>
    <r>
      <rPr>
        <sz val="10"/>
        <rFont val="ＭＳ 明朝"/>
        <family val="1"/>
      </rPr>
      <t>：測定結果（㎍/ｍ</t>
    </r>
    <r>
      <rPr>
        <vertAlign val="superscript"/>
        <sz val="10"/>
        <rFont val="ＭＳ 明朝"/>
        <family val="1"/>
      </rPr>
      <t>3</t>
    </r>
    <r>
      <rPr>
        <sz val="10"/>
        <rFont val="ＭＳ 明朝"/>
        <family val="1"/>
      </rPr>
      <t>）＝読み取り値（ａ）ｐｐｍ×30.03÷22.4×273÷[273+室内温度（ｔ）]×1000</t>
    </r>
  </si>
  <si>
    <t>読み取り値（a）</t>
  </si>
  <si>
    <t>基準に適合します。</t>
  </si>
  <si>
    <t>✔</t>
  </si>
  <si>
    <r>
      <t>　　　　　　　　　　　　　　B  欄</t>
    </r>
    <r>
      <rPr>
        <sz val="11"/>
        <rFont val="ＭＳ 明朝"/>
        <family val="1"/>
      </rPr>
      <t>(該当欄に「✔」又は「該当事項」を記入すること。）</t>
    </r>
  </si>
  <si>
    <r>
      <t>計算式</t>
    </r>
    <r>
      <rPr>
        <vertAlign val="superscript"/>
        <sz val="12"/>
        <rFont val="ＭＳ 明朝"/>
        <family val="1"/>
      </rPr>
      <t>注1</t>
    </r>
    <r>
      <rPr>
        <sz val="12"/>
        <rFont val="ＭＳ 明朝"/>
        <family val="1"/>
      </rPr>
      <t>より算出した計算値</t>
    </r>
  </si>
  <si>
    <t>結果</t>
  </si>
  <si>
    <t>基準に適合しますが、ホルムアルデヒドがやや高いので換気を心がけること。</t>
  </si>
  <si>
    <t>教室を使用する前及び授業中は換気扇や窓開け等による換気を心がけること。</t>
  </si>
  <si>
    <t>基準に不適です。教室を使用する前及び授業中は換気扇や窓開け等による換気を心がけること。</t>
  </si>
  <si>
    <t>②検査実施日は、30分以上教室の窓開け換気等を実施した後、普段、授業を実施している状態（通常の状態：窓や出入り口を開けた状態、換気装置稼働した状態、ｴｱｺﾝを稼働した状態等を学校側に確認し、当該教室をその状態にする。）で測定する。</t>
  </si>
  <si>
    <t>教室内化学物質検査結果報告書[全面改修校]</t>
  </si>
  <si>
    <t>測定日</t>
  </si>
  <si>
    <t>　【所見、指導事項】</t>
  </si>
  <si>
    <t>床の材質</t>
  </si>
  <si>
    <t>板</t>
  </si>
  <si>
    <t>Pﾀｲﾙ</t>
  </si>
  <si>
    <t>ｶｰﾍﾟｯﾄ</t>
  </si>
  <si>
    <t>その他</t>
  </si>
  <si>
    <t>壁の材質</t>
  </si>
  <si>
    <t>壁紙</t>
  </si>
  <si>
    <t>ペンキ</t>
  </si>
  <si>
    <t>測定結果に影響すると思われる事項</t>
  </si>
  <si>
    <t>(西暦)</t>
  </si>
  <si>
    <t>階建</t>
  </si>
  <si>
    <t>鉄筋ｺﾝｸﾘｰﾄ</t>
  </si>
  <si>
    <t>ﾌﾟﾚﾊﾌﾞ</t>
  </si>
  <si>
    <t>(</t>
  </si>
  <si>
    <t>)</t>
  </si>
  <si>
    <t>選択してください</t>
  </si>
  <si>
    <t>選択してください</t>
  </si>
  <si>
    <t>臭気の種類を記入してください</t>
  </si>
  <si>
    <t>分</t>
  </si>
  <si>
    <t>/</t>
  </si>
  <si>
    <t>:</t>
  </si>
  <si>
    <t>検査日時</t>
  </si>
  <si>
    <t>天候</t>
  </si>
  <si>
    <t>検査場所</t>
  </si>
  <si>
    <t>換気時間(分）</t>
  </si>
  <si>
    <r>
      <t>外気温度</t>
    </r>
    <r>
      <rPr>
        <sz val="9"/>
        <rFont val="ＭＳ Ｐゴシック"/>
        <family val="3"/>
      </rPr>
      <t>（℃）</t>
    </r>
  </si>
  <si>
    <r>
      <t>外気湿度</t>
    </r>
    <r>
      <rPr>
        <sz val="9"/>
        <rFont val="ＭＳ Ｐゴシック"/>
        <family val="3"/>
      </rPr>
      <t>（％）</t>
    </r>
  </si>
  <si>
    <r>
      <t>室内温度</t>
    </r>
    <r>
      <rPr>
        <sz val="9"/>
        <rFont val="ＭＳ Ｐゴシック"/>
        <family val="3"/>
      </rPr>
      <t>（℃）</t>
    </r>
  </si>
  <si>
    <r>
      <t>室内湿度</t>
    </r>
    <r>
      <rPr>
        <sz val="9"/>
        <rFont val="ＭＳ Ｐゴシック"/>
        <family val="3"/>
      </rPr>
      <t>（％）</t>
    </r>
  </si>
  <si>
    <r>
      <t>気流　　</t>
    </r>
    <r>
      <rPr>
        <sz val="9"/>
        <rFont val="ＭＳ Ｐゴシック"/>
        <family val="3"/>
      </rPr>
      <t>（ｍ/ｓ）</t>
    </r>
  </si>
  <si>
    <t>換気設備の有無と稼働状態</t>
  </si>
  <si>
    <t>ｴｱｺﾝの有無と稼動状態</t>
  </si>
  <si>
    <t>窓の　状況</t>
  </si>
  <si>
    <t>出入口の状況</t>
  </si>
  <si>
    <t>在室　人数</t>
  </si>
  <si>
    <t>床の　材質</t>
  </si>
  <si>
    <t>壁の　材質</t>
  </si>
  <si>
    <t>換気の時刻（検査日）</t>
  </si>
  <si>
    <r>
      <t xml:space="preserve">ホルムアルデヒド  </t>
    </r>
    <r>
      <rPr>
        <b/>
        <sz val="7"/>
        <rFont val="ＭＳ Ｐゴシック"/>
        <family val="3"/>
      </rPr>
      <t>（</t>
    </r>
    <r>
      <rPr>
        <sz val="7"/>
        <rFont val="ＭＳ Ｐゴシック"/>
        <family val="3"/>
      </rPr>
      <t>100μｇ/㎥以下）</t>
    </r>
  </si>
  <si>
    <t>学校環境基準</t>
  </si>
  <si>
    <t>18℃以上、28℃以下であることが望ましい。</t>
  </si>
  <si>
    <t>川崎市薬剤師会　学校薬剤師執務記録</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</si>
</sst>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0_ "/>
    <numFmt numFmtId="182" formatCode="#,##0.0"/>
    <numFmt numFmtId="183" formatCode="#,##0_ "/>
    <numFmt numFmtId="184" formatCode="#,##0.0_ "/>
    <numFmt numFmtId="185" formatCode="#,##0.000"/>
    <numFmt numFmtId="186" formatCode="#,##0.0_);[Red]\(#,##0.0\)"/>
    <numFmt numFmtId="187" formatCode="0.0_ "/>
    <numFmt numFmtId="188" formatCode="#.##0"/>
    <numFmt numFmtId="189" formatCode="0.00_ "/>
    <numFmt numFmtId="190" formatCode="0.000_ "/>
    <numFmt numFmtId="191" formatCode="[$]ggge&quot;年&quot;m&quot;月&quot;d&quot;日&quot;;@"/>
    <numFmt numFmtId="192" formatCode="[$-411]gge&quot;年&quot;m&quot;月&quot;d&quot;日&quot;;@"/>
    <numFmt numFmtId="193" formatCode="[$]gge&quot;年&quot;m&quot;月&quot;d&quot;日&quot;;@"/>
    <numFmt numFmtId="194" formatCode="m/d;@"/>
    <numFmt numFmtId="195" formatCode="h:mm;@"/>
    <numFmt numFmtId="196" formatCode="0.0_);[Red]\(0.0\)"/>
    <numFmt numFmtId="197" formatCode="0.00_);[Red]\(0.00\)"/>
    <numFmt numFmtId="198" formatCode="0;[Red]0"/>
    <numFmt numFmtId="199" formatCode="[$]ggge&quot;年&quot;m&quot;月&quot;d&quot;日&quot;;@"/>
    <numFmt numFmtId="200" formatCode="[$]gge&quot;年&quot;m&quot;月&quot;d&quot;日&quot;;@"/>
  </numFmts>
  <fonts count="6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6"/>
      <name val="ＭＳ 明朝"/>
      <family val="1"/>
    </font>
    <font>
      <sz val="11"/>
      <name val="ＭＳ 明朝"/>
      <family val="1"/>
    </font>
    <font>
      <sz val="14"/>
      <name val="ＭＳ 明朝"/>
      <family val="1"/>
    </font>
    <font>
      <sz val="12"/>
      <name val="ＭＳ 明朝"/>
      <family val="1"/>
    </font>
    <font>
      <sz val="16"/>
      <name val="ＭＳ 明朝"/>
      <family val="1"/>
    </font>
    <font>
      <b/>
      <sz val="14"/>
      <name val="ＭＳ 明朝"/>
      <family val="1"/>
    </font>
    <font>
      <vertAlign val="superscript"/>
      <sz val="12"/>
      <name val="ＭＳ 明朝"/>
      <family val="1"/>
    </font>
    <font>
      <vertAlign val="superscript"/>
      <sz val="14"/>
      <name val="ＭＳ 明朝"/>
      <family val="1"/>
    </font>
    <font>
      <vertAlign val="superscript"/>
      <sz val="16"/>
      <name val="ＭＳ 明朝"/>
      <family val="1"/>
    </font>
    <font>
      <sz val="10"/>
      <name val="ＭＳ 明朝"/>
      <family val="1"/>
    </font>
    <font>
      <vertAlign val="superscript"/>
      <sz val="10"/>
      <name val="ＭＳ 明朝"/>
      <family val="1"/>
    </font>
    <font>
      <b/>
      <sz val="12"/>
      <name val="ＭＳ 明朝"/>
      <family val="1"/>
    </font>
    <font>
      <b/>
      <sz val="11"/>
      <name val="ＭＳ 明朝"/>
      <family val="1"/>
    </font>
    <font>
      <sz val="18"/>
      <name val="ＭＳ 明朝"/>
      <family val="1"/>
    </font>
    <font>
      <b/>
      <sz val="14"/>
      <name val="ＭＳ Ｐゴシック"/>
      <family val="3"/>
    </font>
    <font>
      <sz val="9"/>
      <name val="ＭＳ 明朝"/>
      <family val="1"/>
    </font>
    <font>
      <sz val="8"/>
      <name val="ＭＳ 明朝"/>
      <family val="1"/>
    </font>
    <font>
      <sz val="9"/>
      <name val="MS P ゴシック"/>
      <family val="3"/>
    </font>
    <font>
      <b/>
      <sz val="9"/>
      <name val="MS P ゴシック"/>
      <family val="3"/>
    </font>
    <font>
      <b/>
      <sz val="11"/>
      <name val="ＭＳ Ｐゴシック"/>
      <family val="3"/>
    </font>
    <font>
      <sz val="18"/>
      <name val="ＭＳ Ｐゴシック"/>
      <family val="3"/>
    </font>
    <font>
      <sz val="9"/>
      <name val="ＭＳ Ｐゴシック"/>
      <family val="3"/>
    </font>
    <font>
      <b/>
      <sz val="10"/>
      <name val="ＭＳ Ｐゴシック"/>
      <family val="3"/>
    </font>
    <font>
      <b/>
      <sz val="12"/>
      <name val="ＭＳ Ｐゴシック"/>
      <family val="3"/>
    </font>
    <font>
      <b/>
      <sz val="7"/>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9"/>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medium"/>
      <top>
        <color indexed="63"/>
      </top>
      <bottom style="thin"/>
    </border>
    <border>
      <left>
        <color indexed="63"/>
      </left>
      <right style="medium"/>
      <top style="thin"/>
      <bottom style="thin"/>
    </border>
    <border>
      <left>
        <color indexed="63"/>
      </left>
      <right style="dotted"/>
      <top style="thin"/>
      <bottom style="thin"/>
    </border>
    <border>
      <left>
        <color indexed="63"/>
      </left>
      <right style="dotted"/>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style="thin"/>
    </border>
    <border>
      <left style="thin"/>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color indexed="63"/>
      </left>
      <right style="hair"/>
      <top style="thin"/>
      <bottom style="thin"/>
    </border>
    <border>
      <left style="thin"/>
      <right>
        <color indexed="63"/>
      </right>
      <top>
        <color indexed="63"/>
      </top>
      <bottom style="thin"/>
    </border>
    <border>
      <left>
        <color indexed="63"/>
      </left>
      <right style="medium"/>
      <top style="thin"/>
      <bottom>
        <color indexed="63"/>
      </bottom>
    </border>
    <border>
      <left style="medium"/>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style="medium"/>
      <right style="thin"/>
      <top>
        <color indexed="63"/>
      </top>
      <bottom style="thin"/>
    </border>
    <border>
      <left style="thin"/>
      <right style="thin"/>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color indexed="63"/>
      </bottom>
    </border>
    <border>
      <left style="thin"/>
      <right style="thin"/>
      <top style="thin"/>
      <bottom>
        <color indexed="63"/>
      </bottom>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dotted"/>
      <top style="thin"/>
      <bottom style="dashed"/>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dashed"/>
      <bottom style="thin"/>
    </border>
    <border>
      <left>
        <color indexed="63"/>
      </left>
      <right>
        <color indexed="63"/>
      </right>
      <top style="dashed"/>
      <bottom style="thin"/>
    </border>
    <border>
      <left>
        <color indexed="63"/>
      </left>
      <right style="hair"/>
      <top style="dashed"/>
      <bottom style="thin"/>
    </border>
    <border>
      <left>
        <color indexed="63"/>
      </left>
      <right style="thin"/>
      <top style="dashed"/>
      <bottom style="thin"/>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protection/>
    </xf>
    <xf numFmtId="0" fontId="3" fillId="0" borderId="0" applyNumberFormat="0" applyFill="0" applyBorder="0" applyAlignment="0" applyProtection="0"/>
    <xf numFmtId="0" fontId="64" fillId="32" borderId="0" applyNumberFormat="0" applyBorder="0" applyAlignment="0" applyProtection="0"/>
  </cellStyleXfs>
  <cellXfs count="279">
    <xf numFmtId="0" fontId="0" fillId="0" borderId="0" xfId="0" applyAlignment="1">
      <alignment/>
    </xf>
    <xf numFmtId="0" fontId="5" fillId="0" borderId="0" xfId="0" applyFont="1" applyAlignment="1">
      <alignment/>
    </xf>
    <xf numFmtId="0" fontId="5" fillId="0" borderId="0" xfId="0" applyFont="1" applyAlignment="1">
      <alignment horizontal="distributed" vertical="center" shrinkToFit="1"/>
    </xf>
    <xf numFmtId="0" fontId="5" fillId="0" borderId="0" xfId="0" applyFont="1" applyBorder="1" applyAlignment="1">
      <alignment/>
    </xf>
    <xf numFmtId="0" fontId="4" fillId="0" borderId="0" xfId="0" applyFont="1" applyAlignment="1">
      <alignment horizontal="center" vertical="center"/>
    </xf>
    <xf numFmtId="0" fontId="5" fillId="0" borderId="0" xfId="0" applyFont="1" applyAlignment="1">
      <alignment horizontal="center"/>
    </xf>
    <xf numFmtId="0" fontId="5" fillId="0" borderId="0" xfId="0" applyFont="1" applyBorder="1" applyAlignment="1">
      <alignment vertical="center"/>
    </xf>
    <xf numFmtId="0" fontId="5" fillId="0" borderId="0" xfId="0" applyFont="1" applyAlignment="1">
      <alignment vertical="center"/>
    </xf>
    <xf numFmtId="0" fontId="7" fillId="0" borderId="0" xfId="0" applyFont="1" applyAlignment="1">
      <alignment/>
    </xf>
    <xf numFmtId="0" fontId="7" fillId="0" borderId="0" xfId="0" applyFont="1" applyAlignment="1" applyProtection="1">
      <alignment horizontal="center" vertical="center"/>
      <protection/>
    </xf>
    <xf numFmtId="0" fontId="7" fillId="0" borderId="10" xfId="0" applyFont="1" applyFill="1" applyBorder="1" applyAlignment="1" applyProtection="1">
      <alignment horizontal="center" vertical="center" shrinkToFit="1"/>
      <protection/>
    </xf>
    <xf numFmtId="0" fontId="7" fillId="0" borderId="0" xfId="0" applyFont="1" applyBorder="1" applyAlignment="1" applyProtection="1">
      <alignment horizontal="center" vertical="center" shrinkToFit="1"/>
      <protection/>
    </xf>
    <xf numFmtId="0" fontId="7" fillId="0" borderId="0" xfId="0" applyFont="1" applyBorder="1" applyAlignment="1" applyProtection="1" quotePrefix="1">
      <alignment horizontal="center" vertical="center" shrinkToFit="1"/>
      <protection/>
    </xf>
    <xf numFmtId="0" fontId="7" fillId="0" borderId="11" xfId="0" applyFont="1" applyBorder="1" applyAlignment="1">
      <alignment horizontal="center" vertical="center" shrinkToFit="1"/>
    </xf>
    <xf numFmtId="0" fontId="7" fillId="0" borderId="0" xfId="0" applyFont="1" applyBorder="1" applyAlignment="1" applyProtection="1">
      <alignment vertical="center" shrinkToFit="1"/>
      <protection/>
    </xf>
    <xf numFmtId="49" fontId="7" fillId="0" borderId="12" xfId="0" applyNumberFormat="1" applyFont="1" applyFill="1" applyBorder="1" applyAlignment="1" applyProtection="1">
      <alignment vertical="center" shrinkToFit="1"/>
      <protection/>
    </xf>
    <xf numFmtId="189" fontId="6" fillId="0" borderId="0" xfId="0" applyNumberFormat="1" applyFont="1" applyFill="1" applyBorder="1" applyAlignment="1" applyProtection="1">
      <alignment horizontal="center" vertical="center" shrinkToFit="1"/>
      <protection/>
    </xf>
    <xf numFmtId="0" fontId="7" fillId="0" borderId="10" xfId="0" applyFont="1" applyBorder="1" applyAlignment="1">
      <alignment horizontal="center" vertical="center" shrinkToFit="1"/>
    </xf>
    <xf numFmtId="0" fontId="7" fillId="0" borderId="10" xfId="0" applyFont="1" applyBorder="1" applyAlignment="1">
      <alignment vertical="center" shrinkToFit="1"/>
    </xf>
    <xf numFmtId="0" fontId="5" fillId="0" borderId="0" xfId="0" applyFont="1" applyFill="1" applyAlignment="1">
      <alignment/>
    </xf>
    <xf numFmtId="0" fontId="5" fillId="0" borderId="10" xfId="0" applyFont="1" applyBorder="1" applyAlignment="1" applyProtection="1">
      <alignment vertical="center" shrinkToFit="1"/>
      <protection/>
    </xf>
    <xf numFmtId="0" fontId="7" fillId="0" borderId="12" xfId="0" applyFont="1" applyBorder="1" applyAlignment="1">
      <alignment horizontal="center" vertical="center" shrinkToFit="1"/>
    </xf>
    <xf numFmtId="0" fontId="7" fillId="0" borderId="11" xfId="0" applyFont="1" applyBorder="1" applyAlignment="1">
      <alignment vertical="center" shrinkToFit="1"/>
    </xf>
    <xf numFmtId="0" fontId="7" fillId="0" borderId="11" xfId="0" applyFont="1" applyBorder="1" applyAlignment="1" applyProtection="1">
      <alignment vertical="center" shrinkToFit="1"/>
      <protection/>
    </xf>
    <xf numFmtId="0" fontId="7" fillId="0" borderId="13" xfId="0" applyFont="1" applyBorder="1" applyAlignment="1" applyProtection="1">
      <alignment vertical="center" shrinkToFit="1"/>
      <protection/>
    </xf>
    <xf numFmtId="0" fontId="5" fillId="0" borderId="14" xfId="0" applyFont="1" applyBorder="1" applyAlignment="1" applyProtection="1">
      <alignment vertical="center" shrinkToFit="1"/>
      <protection/>
    </xf>
    <xf numFmtId="0" fontId="7" fillId="0" borderId="14" xfId="0" applyFont="1" applyBorder="1" applyAlignment="1">
      <alignment horizontal="center" vertical="center" shrinkToFit="1"/>
    </xf>
    <xf numFmtId="0" fontId="7" fillId="0" borderId="15" xfId="0" applyFont="1" applyBorder="1" applyAlignment="1">
      <alignment vertical="center" shrinkToFit="1"/>
    </xf>
    <xf numFmtId="0" fontId="5" fillId="0" borderId="0" xfId="0" applyFont="1" applyAlignment="1" applyProtection="1">
      <alignment/>
      <protection/>
    </xf>
    <xf numFmtId="0" fontId="5" fillId="0" borderId="0" xfId="0" applyFont="1" applyBorder="1" applyAlignment="1" applyProtection="1">
      <alignment/>
      <protection/>
    </xf>
    <xf numFmtId="0" fontId="6" fillId="0" borderId="0" xfId="0" applyFont="1" applyBorder="1" applyAlignment="1" applyProtection="1">
      <alignment horizontal="center" vertical="center"/>
      <protection/>
    </xf>
    <xf numFmtId="0" fontId="7" fillId="0" borderId="16" xfId="0" applyFont="1" applyBorder="1" applyAlignment="1">
      <alignment vertical="center" shrinkToFit="1"/>
    </xf>
    <xf numFmtId="0" fontId="5" fillId="0" borderId="0" xfId="0" applyFont="1" applyBorder="1" applyAlignment="1" applyProtection="1">
      <alignment horizontal="left" vertical="top" wrapText="1"/>
      <protection/>
    </xf>
    <xf numFmtId="0" fontId="5" fillId="0" borderId="0" xfId="0" applyFont="1" applyBorder="1" applyAlignment="1" applyProtection="1">
      <alignment wrapText="1"/>
      <protection/>
    </xf>
    <xf numFmtId="0" fontId="5" fillId="0" borderId="0" xfId="0" applyFont="1" applyBorder="1" applyAlignment="1" applyProtection="1">
      <alignment/>
      <protection/>
    </xf>
    <xf numFmtId="0" fontId="7" fillId="0" borderId="0" xfId="0" applyFont="1" applyFill="1" applyBorder="1" applyAlignment="1">
      <alignment horizontal="center" vertical="top" wrapText="1"/>
    </xf>
    <xf numFmtId="0" fontId="16" fillId="0" borderId="0" xfId="0" applyFont="1" applyBorder="1" applyAlignment="1" applyProtection="1">
      <alignment/>
      <protection/>
    </xf>
    <xf numFmtId="49" fontId="7" fillId="0" borderId="10" xfId="0" applyNumberFormat="1" applyFont="1" applyFill="1" applyBorder="1" applyAlignment="1" applyProtection="1">
      <alignment vertical="center" shrinkToFit="1"/>
      <protection/>
    </xf>
    <xf numFmtId="0" fontId="7" fillId="0" borderId="10" xfId="0" applyFont="1" applyFill="1" applyBorder="1" applyAlignment="1" applyProtection="1">
      <alignment vertical="center" shrinkToFit="1"/>
      <protection/>
    </xf>
    <xf numFmtId="0" fontId="17" fillId="0" borderId="0" xfId="0" applyFont="1" applyAlignment="1">
      <alignment horizontal="center" vertical="center"/>
    </xf>
    <xf numFmtId="0" fontId="7" fillId="0" borderId="0" xfId="0" applyFont="1" applyAlignment="1">
      <alignment horizontal="left" vertical="center"/>
    </xf>
    <xf numFmtId="0" fontId="5" fillId="0" borderId="17" xfId="0" applyFont="1" applyBorder="1" applyAlignment="1" applyProtection="1">
      <alignment horizontal="left" vertical="center" shrinkToFit="1"/>
      <protection/>
    </xf>
    <xf numFmtId="0" fontId="7" fillId="0" borderId="14" xfId="0" applyFont="1" applyFill="1" applyBorder="1" applyAlignment="1" applyProtection="1">
      <alignment horizontal="center" vertical="center" shrinkToFit="1"/>
      <protection/>
    </xf>
    <xf numFmtId="0" fontId="7" fillId="0" borderId="14" xfId="0" applyFont="1" applyBorder="1" applyAlignment="1">
      <alignment vertical="center" shrinkToFit="1"/>
    </xf>
    <xf numFmtId="0" fontId="5" fillId="0" borderId="17" xfId="0" applyFont="1" applyFill="1" applyBorder="1" applyAlignment="1">
      <alignment horizontal="left" vertical="top" wrapText="1"/>
    </xf>
    <xf numFmtId="0" fontId="5" fillId="0" borderId="18" xfId="0" applyFont="1" applyBorder="1" applyAlignment="1" applyProtection="1">
      <alignment horizontal="left" vertical="center" shrinkToFit="1"/>
      <protection/>
    </xf>
    <xf numFmtId="0" fontId="5" fillId="0" borderId="0" xfId="61" applyFont="1">
      <alignment/>
      <protection/>
    </xf>
    <xf numFmtId="0" fontId="5" fillId="33" borderId="0" xfId="61" applyFont="1" applyFill="1">
      <alignment/>
      <protection/>
    </xf>
    <xf numFmtId="49" fontId="5" fillId="33" borderId="0" xfId="61" applyNumberFormat="1" applyFont="1" applyFill="1">
      <alignment/>
      <protection/>
    </xf>
    <xf numFmtId="187" fontId="5" fillId="33" borderId="0" xfId="61" applyNumberFormat="1" applyFont="1" applyFill="1">
      <alignment/>
      <protection/>
    </xf>
    <xf numFmtId="189" fontId="5" fillId="33" borderId="0" xfId="61" applyNumberFormat="1" applyFont="1" applyFill="1">
      <alignment/>
      <protection/>
    </xf>
    <xf numFmtId="0" fontId="7" fillId="0" borderId="0" xfId="61" applyFont="1">
      <alignment/>
      <protection/>
    </xf>
    <xf numFmtId="196" fontId="23" fillId="0" borderId="19" xfId="0" applyNumberFormat="1" applyFont="1" applyBorder="1" applyAlignment="1">
      <alignment horizontal="center" vertical="center" wrapText="1"/>
    </xf>
    <xf numFmtId="0" fontId="0" fillId="0" borderId="0" xfId="0" applyAlignment="1">
      <alignment vertical="center"/>
    </xf>
    <xf numFmtId="194" fontId="0" fillId="0" borderId="19" xfId="0" applyNumberFormat="1" applyBorder="1" applyAlignment="1">
      <alignment horizontal="distributed" vertical="center"/>
    </xf>
    <xf numFmtId="0" fontId="0" fillId="0" borderId="19" xfId="0" applyBorder="1" applyAlignment="1">
      <alignment horizontal="center" vertical="center"/>
    </xf>
    <xf numFmtId="195" fontId="0" fillId="0" borderId="19" xfId="0" applyNumberFormat="1" applyBorder="1" applyAlignment="1">
      <alignment horizontal="right" vertical="center"/>
    </xf>
    <xf numFmtId="49" fontId="0" fillId="0" borderId="10" xfId="0" applyNumberFormat="1" applyBorder="1" applyAlignment="1">
      <alignment horizontal="distributed" vertical="center"/>
    </xf>
    <xf numFmtId="0" fontId="0" fillId="0" borderId="19" xfId="0" applyBorder="1" applyAlignment="1">
      <alignment horizontal="right" vertical="center"/>
    </xf>
    <xf numFmtId="196" fontId="0" fillId="0" borderId="19" xfId="0" applyNumberFormat="1" applyBorder="1" applyAlignment="1">
      <alignment horizontal="right" vertical="center"/>
    </xf>
    <xf numFmtId="197" fontId="0" fillId="0" borderId="19" xfId="0" applyNumberFormat="1" applyBorder="1" applyAlignment="1">
      <alignment horizontal="right" vertical="center"/>
    </xf>
    <xf numFmtId="2" fontId="0" fillId="0" borderId="19" xfId="0" applyNumberFormat="1" applyBorder="1" applyAlignment="1">
      <alignment horizontal="center" vertical="center"/>
    </xf>
    <xf numFmtId="198" fontId="0" fillId="34" borderId="19" xfId="0" applyNumberFormat="1" applyFill="1" applyBorder="1" applyAlignment="1">
      <alignment horizontal="center" vertical="center"/>
    </xf>
    <xf numFmtId="194" fontId="0" fillId="0" borderId="0" xfId="0" applyNumberFormat="1" applyBorder="1" applyAlignment="1">
      <alignment horizontal="distributed" vertical="center"/>
    </xf>
    <xf numFmtId="0" fontId="0" fillId="0" borderId="0" xfId="0" applyBorder="1" applyAlignment="1">
      <alignment horizontal="center" vertical="center"/>
    </xf>
    <xf numFmtId="195" fontId="0" fillId="0" borderId="0" xfId="0" applyNumberFormat="1" applyBorder="1" applyAlignment="1">
      <alignment horizontal="right" vertical="center"/>
    </xf>
    <xf numFmtId="49" fontId="0" fillId="0" borderId="0" xfId="0" applyNumberFormat="1" applyBorder="1" applyAlignment="1">
      <alignment horizontal="distributed" vertical="center"/>
    </xf>
    <xf numFmtId="0" fontId="0" fillId="0" borderId="0" xfId="0" applyBorder="1" applyAlignment="1">
      <alignment horizontal="right" vertical="center"/>
    </xf>
    <xf numFmtId="196" fontId="0" fillId="0" borderId="0" xfId="0" applyNumberFormat="1" applyBorder="1" applyAlignment="1">
      <alignment horizontal="right" vertical="center"/>
    </xf>
    <xf numFmtId="197" fontId="0" fillId="0" borderId="0" xfId="0" applyNumberFormat="1" applyBorder="1" applyAlignment="1">
      <alignment horizontal="right" vertical="center"/>
    </xf>
    <xf numFmtId="2" fontId="0" fillId="0" borderId="0" xfId="0" applyNumberFormat="1" applyBorder="1" applyAlignment="1">
      <alignment horizontal="center" vertical="center"/>
    </xf>
    <xf numFmtId="198" fontId="0" fillId="34" borderId="0" xfId="0" applyNumberFormat="1" applyFill="1" applyBorder="1" applyAlignment="1">
      <alignment horizontal="center" vertical="center"/>
    </xf>
    <xf numFmtId="196" fontId="0" fillId="0" borderId="0" xfId="0" applyNumberFormat="1" applyBorder="1" applyAlignment="1">
      <alignment horizontal="center" vertical="center"/>
    </xf>
    <xf numFmtId="0" fontId="0" fillId="0" borderId="0" xfId="0" applyBorder="1" applyAlignment="1">
      <alignment vertical="center"/>
    </xf>
    <xf numFmtId="194" fontId="23" fillId="0" borderId="19" xfId="0" applyNumberFormat="1" applyFont="1" applyBorder="1" applyAlignment="1">
      <alignment horizontal="center" vertical="center" wrapText="1"/>
    </xf>
    <xf numFmtId="0" fontId="23" fillId="0" borderId="19" xfId="0" applyFont="1" applyBorder="1" applyAlignment="1">
      <alignment horizontal="center" vertical="center"/>
    </xf>
    <xf numFmtId="195" fontId="23" fillId="0" borderId="19" xfId="0" applyNumberFormat="1" applyFont="1" applyBorder="1" applyAlignment="1">
      <alignment horizontal="center" vertical="center" wrapText="1"/>
    </xf>
    <xf numFmtId="49" fontId="23" fillId="0" borderId="19" xfId="0" applyNumberFormat="1" applyFont="1" applyBorder="1" applyAlignment="1">
      <alignment horizontal="center" vertical="center"/>
    </xf>
    <xf numFmtId="1" fontId="23" fillId="0" borderId="19" xfId="0" applyNumberFormat="1" applyFont="1" applyBorder="1" applyAlignment="1">
      <alignment horizontal="center" vertical="center" wrapText="1"/>
    </xf>
    <xf numFmtId="197" fontId="23" fillId="0" borderId="19" xfId="0" applyNumberFormat="1" applyFont="1" applyBorder="1" applyAlignment="1">
      <alignment horizontal="center" vertical="center" wrapText="1"/>
    </xf>
    <xf numFmtId="0" fontId="26" fillId="0" borderId="19" xfId="0" applyFont="1" applyBorder="1" applyAlignment="1">
      <alignment horizontal="center" vertical="center" wrapText="1"/>
    </xf>
    <xf numFmtId="2" fontId="26" fillId="0" borderId="19" xfId="0" applyNumberFormat="1" applyFont="1" applyBorder="1" applyAlignment="1">
      <alignment horizontal="center" vertical="center" wrapText="1"/>
    </xf>
    <xf numFmtId="2" fontId="27" fillId="0" borderId="19" xfId="0" applyNumberFormat="1" applyFont="1" applyBorder="1" applyAlignment="1">
      <alignment horizontal="center" vertical="center" wrapText="1"/>
    </xf>
    <xf numFmtId="195" fontId="26" fillId="0" borderId="19" xfId="0" applyNumberFormat="1" applyFont="1" applyBorder="1" applyAlignment="1">
      <alignment horizontal="center" vertical="center" wrapText="1"/>
    </xf>
    <xf numFmtId="196" fontId="0" fillId="0" borderId="20" xfId="0" applyNumberFormat="1" applyBorder="1" applyAlignment="1">
      <alignment horizontal="right" vertical="center"/>
    </xf>
    <xf numFmtId="196" fontId="0" fillId="0" borderId="19" xfId="0" applyNumberFormat="1" applyBorder="1" applyAlignment="1">
      <alignment horizontal="center" vertical="center"/>
    </xf>
    <xf numFmtId="0" fontId="5" fillId="0" borderId="0" xfId="61" applyFont="1" applyFill="1">
      <alignment/>
      <protection/>
    </xf>
    <xf numFmtId="0" fontId="5" fillId="0" borderId="0" xfId="0" applyFont="1" applyAlignment="1">
      <alignment horizontal="right" vertical="center"/>
    </xf>
    <xf numFmtId="0" fontId="7" fillId="0" borderId="21" xfId="0" applyFont="1" applyBorder="1" applyAlignment="1" applyProtection="1">
      <alignment horizontal="distributed" vertical="center" wrapText="1" shrinkToFit="1"/>
      <protection/>
    </xf>
    <xf numFmtId="0" fontId="0" fillId="0" borderId="22" xfId="0" applyBorder="1" applyAlignment="1">
      <alignment horizontal="distributed" vertical="center" wrapText="1" shrinkToFit="1"/>
    </xf>
    <xf numFmtId="0" fontId="0" fillId="0" borderId="23" xfId="0" applyBorder="1" applyAlignment="1">
      <alignment horizontal="distributed" vertical="center" wrapText="1" shrinkToFit="1"/>
    </xf>
    <xf numFmtId="0" fontId="0" fillId="0" borderId="17" xfId="0" applyBorder="1" applyAlignment="1">
      <alignment horizontal="distributed" vertical="center" wrapText="1" shrinkToFit="1"/>
    </xf>
    <xf numFmtId="0" fontId="0" fillId="0" borderId="0" xfId="0" applyAlignment="1">
      <alignment horizontal="distributed" vertical="center" wrapText="1" shrinkToFit="1"/>
    </xf>
    <xf numFmtId="0" fontId="0" fillId="0" borderId="24" xfId="0" applyBorder="1" applyAlignment="1">
      <alignment horizontal="distributed" vertical="center" wrapText="1" shrinkToFit="1"/>
    </xf>
    <xf numFmtId="0" fontId="0" fillId="0" borderId="25" xfId="0" applyBorder="1" applyAlignment="1">
      <alignment horizontal="distributed" vertical="center" wrapText="1" shrinkToFit="1"/>
    </xf>
    <xf numFmtId="0" fontId="0" fillId="0" borderId="11" xfId="0" applyBorder="1" applyAlignment="1">
      <alignment horizontal="distributed" vertical="center" wrapText="1" shrinkToFit="1"/>
    </xf>
    <xf numFmtId="0" fontId="0" fillId="0" borderId="26" xfId="0" applyBorder="1" applyAlignment="1">
      <alignment horizontal="distributed" vertical="center" wrapText="1" shrinkToFit="1"/>
    </xf>
    <xf numFmtId="0" fontId="7" fillId="0" borderId="10"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10" xfId="0" applyFont="1" applyBorder="1" applyAlignment="1" applyProtection="1">
      <alignment horizontal="center" vertical="center" shrinkToFit="1"/>
      <protection locked="0"/>
    </xf>
    <xf numFmtId="0" fontId="6" fillId="0" borderId="10" xfId="0" applyFont="1" applyBorder="1" applyAlignment="1" applyProtection="1">
      <alignment horizontal="center" vertical="center" shrinkToFit="1"/>
      <protection locked="0"/>
    </xf>
    <xf numFmtId="0" fontId="6" fillId="0" borderId="14" xfId="0" applyFont="1" applyBorder="1" applyAlignment="1" applyProtection="1">
      <alignment horizontal="center" vertical="center" shrinkToFit="1"/>
      <protection locked="0"/>
    </xf>
    <xf numFmtId="0" fontId="7" fillId="0" borderId="20" xfId="0" applyFont="1" applyBorder="1" applyAlignment="1">
      <alignment horizontal="center" vertical="center" shrinkToFit="1"/>
    </xf>
    <xf numFmtId="0" fontId="7" fillId="0" borderId="12" xfId="0" applyFont="1" applyBorder="1" applyAlignment="1">
      <alignment horizontal="center" vertical="center" shrinkToFit="1"/>
    </xf>
    <xf numFmtId="0" fontId="5" fillId="0" borderId="0" xfId="0" applyFont="1" applyFill="1" applyBorder="1" applyAlignment="1" applyProtection="1">
      <alignment horizontal="left" vertical="center" wrapText="1"/>
      <protection locked="0"/>
    </xf>
    <xf numFmtId="0" fontId="5" fillId="0" borderId="27" xfId="0" applyFont="1" applyFill="1" applyBorder="1" applyAlignment="1" applyProtection="1">
      <alignment horizontal="left" vertical="center" wrapText="1"/>
      <protection locked="0"/>
    </xf>
    <xf numFmtId="0" fontId="15" fillId="0" borderId="10" xfId="0" applyFont="1" applyBorder="1" applyAlignment="1" applyProtection="1">
      <alignment horizontal="center" vertical="center" shrinkToFit="1"/>
      <protection locked="0"/>
    </xf>
    <xf numFmtId="49" fontId="15" fillId="0" borderId="10" xfId="0" applyNumberFormat="1" applyFont="1" applyBorder="1" applyAlignment="1" applyProtection="1">
      <alignment horizontal="center" vertical="center" shrinkToFit="1"/>
      <protection locked="0"/>
    </xf>
    <xf numFmtId="0" fontId="7" fillId="0" borderId="14" xfId="0" applyFont="1" applyBorder="1" applyAlignment="1">
      <alignment horizontal="center" vertical="center" shrinkToFit="1"/>
    </xf>
    <xf numFmtId="0" fontId="13" fillId="0" borderId="0" xfId="0" applyFont="1" applyFill="1" applyBorder="1" applyAlignment="1">
      <alignment horizontal="center" vertical="center" wrapText="1"/>
    </xf>
    <xf numFmtId="0" fontId="15" fillId="0" borderId="15" xfId="0" applyFont="1" applyBorder="1" applyAlignment="1" applyProtection="1">
      <alignment horizontal="center" vertical="center" shrinkToFit="1"/>
      <protection locked="0"/>
    </xf>
    <xf numFmtId="0" fontId="7" fillId="0" borderId="28" xfId="0" applyFont="1" applyBorder="1" applyAlignment="1">
      <alignment horizontal="center" vertical="center" shrinkToFit="1"/>
    </xf>
    <xf numFmtId="0" fontId="7" fillId="0" borderId="0" xfId="0" applyFont="1" applyFill="1" applyBorder="1" applyAlignment="1">
      <alignment horizontal="center" wrapText="1"/>
    </xf>
    <xf numFmtId="0" fontId="5" fillId="0" borderId="0" xfId="0" applyFont="1" applyBorder="1" applyAlignment="1">
      <alignment horizontal="left" vertical="center" wrapText="1"/>
    </xf>
    <xf numFmtId="0" fontId="5" fillId="0" borderId="17" xfId="0" applyFont="1" applyBorder="1" applyAlignment="1" applyProtection="1">
      <alignment horizontal="left" vertical="center" shrinkToFit="1"/>
      <protection/>
    </xf>
    <xf numFmtId="0" fontId="5" fillId="0" borderId="0" xfId="0" applyFont="1" applyBorder="1" applyAlignment="1" applyProtection="1">
      <alignment horizontal="left" vertical="center" shrinkToFit="1"/>
      <protection/>
    </xf>
    <xf numFmtId="0" fontId="5" fillId="0" borderId="27" xfId="0" applyFont="1" applyBorder="1" applyAlignment="1" applyProtection="1">
      <alignment horizontal="left" vertical="center" shrinkToFit="1"/>
      <protection/>
    </xf>
    <xf numFmtId="0" fontId="7" fillId="0" borderId="11" xfId="0" applyFont="1" applyBorder="1" applyAlignment="1" applyProtection="1">
      <alignment horizontal="center" vertical="center" shrinkToFit="1"/>
      <protection locked="0"/>
    </xf>
    <xf numFmtId="0" fontId="7" fillId="0" borderId="11"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21" xfId="0" applyFont="1" applyBorder="1" applyAlignment="1" applyProtection="1">
      <alignment horizontal="left" vertical="center" shrinkToFit="1"/>
      <protection/>
    </xf>
    <xf numFmtId="0" fontId="7" fillId="0" borderId="22" xfId="0" applyFont="1" applyBorder="1" applyAlignment="1" applyProtection="1">
      <alignment horizontal="left" vertical="center" shrinkToFit="1"/>
      <protection/>
    </xf>
    <xf numFmtId="0" fontId="7" fillId="0" borderId="23" xfId="0" applyFont="1" applyBorder="1" applyAlignment="1" applyProtection="1">
      <alignment horizontal="left" vertical="center" shrinkToFit="1"/>
      <protection/>
    </xf>
    <xf numFmtId="0" fontId="7" fillId="0" borderId="25" xfId="0" applyFont="1" applyBorder="1" applyAlignment="1" applyProtection="1">
      <alignment horizontal="left" vertical="center" shrinkToFit="1"/>
      <protection/>
    </xf>
    <xf numFmtId="0" fontId="7" fillId="0" borderId="11" xfId="0" applyFont="1" applyBorder="1" applyAlignment="1" applyProtection="1">
      <alignment horizontal="left" vertical="center" shrinkToFit="1"/>
      <protection/>
    </xf>
    <xf numFmtId="0" fontId="7" fillId="0" borderId="26" xfId="0" applyFont="1" applyBorder="1" applyAlignment="1" applyProtection="1">
      <alignment horizontal="left" vertical="center" shrinkToFit="1"/>
      <protection/>
    </xf>
    <xf numFmtId="0" fontId="9" fillId="0" borderId="10"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29" xfId="0" applyFont="1" applyBorder="1" applyAlignment="1">
      <alignment horizontal="center" vertical="center" shrinkToFit="1"/>
    </xf>
    <xf numFmtId="0" fontId="7" fillId="0" borderId="26" xfId="0" applyFont="1" applyBorder="1" applyAlignment="1">
      <alignment horizontal="center" vertical="center" shrinkToFit="1"/>
    </xf>
    <xf numFmtId="0" fontId="15" fillId="0" borderId="11" xfId="0" applyFont="1" applyBorder="1" applyAlignment="1" applyProtection="1">
      <alignment horizontal="center" vertical="center" shrinkToFit="1"/>
      <protection locked="0"/>
    </xf>
    <xf numFmtId="0" fontId="7" fillId="0" borderId="22" xfId="0" applyFont="1" applyBorder="1" applyAlignment="1" applyProtection="1">
      <alignment horizontal="center" vertical="center" shrinkToFit="1"/>
      <protection locked="0"/>
    </xf>
    <xf numFmtId="0" fontId="7" fillId="0" borderId="22" xfId="0" applyFont="1" applyBorder="1" applyAlignment="1">
      <alignment horizontal="center" vertical="center" shrinkToFit="1"/>
    </xf>
    <xf numFmtId="0" fontId="7" fillId="0" borderId="30" xfId="0" applyFont="1" applyBorder="1" applyAlignment="1">
      <alignment horizontal="center" vertical="center" shrinkToFit="1"/>
    </xf>
    <xf numFmtId="0" fontId="7" fillId="0" borderId="10" xfId="0" applyFont="1" applyBorder="1" applyAlignment="1" applyProtection="1">
      <alignment horizontal="center" vertical="center" shrinkToFit="1"/>
      <protection/>
    </xf>
    <xf numFmtId="0" fontId="7" fillId="0" borderId="12" xfId="0" applyFont="1" applyBorder="1" applyAlignment="1" applyProtection="1">
      <alignment horizontal="center" vertical="center" shrinkToFit="1"/>
      <protection/>
    </xf>
    <xf numFmtId="0" fontId="7" fillId="0" borderId="20" xfId="0" applyFont="1" applyBorder="1" applyAlignment="1" applyProtection="1">
      <alignment horizontal="center" vertical="center" shrinkToFit="1"/>
      <protection/>
    </xf>
    <xf numFmtId="0" fontId="7" fillId="0" borderId="15" xfId="0" applyFont="1" applyBorder="1" applyAlignment="1" applyProtection="1">
      <alignment horizontal="center" vertical="center" shrinkToFit="1"/>
      <protection/>
    </xf>
    <xf numFmtId="0" fontId="7" fillId="0" borderId="31" xfId="0" applyFont="1" applyBorder="1" applyAlignment="1" applyProtection="1">
      <alignment horizontal="distributed" vertical="center" shrinkToFit="1"/>
      <protection/>
    </xf>
    <xf numFmtId="0" fontId="7" fillId="0" borderId="10" xfId="0" applyFont="1" applyBorder="1" applyAlignment="1" applyProtection="1">
      <alignment horizontal="distributed" vertical="center" shrinkToFit="1"/>
      <protection/>
    </xf>
    <xf numFmtId="0" fontId="7" fillId="0" borderId="21" xfId="0" applyFont="1" applyBorder="1" applyAlignment="1" applyProtection="1">
      <alignment horizontal="distributed" vertical="center" shrinkToFit="1"/>
      <protection/>
    </xf>
    <xf numFmtId="0" fontId="7" fillId="0" borderId="22" xfId="0" applyFont="1" applyBorder="1" applyAlignment="1" applyProtection="1">
      <alignment horizontal="distributed" vertical="center" shrinkToFit="1"/>
      <protection/>
    </xf>
    <xf numFmtId="0" fontId="7" fillId="0" borderId="23" xfId="0" applyFont="1" applyBorder="1" applyAlignment="1" applyProtection="1">
      <alignment horizontal="distributed" vertical="center" shrinkToFit="1"/>
      <protection/>
    </xf>
    <xf numFmtId="0" fontId="7" fillId="0" borderId="25" xfId="0" applyFont="1" applyBorder="1" applyAlignment="1" applyProtection="1">
      <alignment horizontal="distributed" vertical="center" shrinkToFit="1"/>
      <protection/>
    </xf>
    <xf numFmtId="0" fontId="7" fillId="0" borderId="11" xfId="0" applyFont="1" applyBorder="1" applyAlignment="1" applyProtection="1">
      <alignment horizontal="distributed" vertical="center" shrinkToFit="1"/>
      <protection/>
    </xf>
    <xf numFmtId="0" fontId="7" fillId="0" borderId="26" xfId="0" applyFont="1" applyBorder="1" applyAlignment="1" applyProtection="1">
      <alignment horizontal="distributed" vertical="center" shrinkToFit="1"/>
      <protection/>
    </xf>
    <xf numFmtId="0" fontId="8" fillId="0" borderId="20" xfId="0" applyFont="1" applyBorder="1" applyAlignment="1" applyProtection="1">
      <alignment horizontal="center" vertical="center" shrinkToFit="1"/>
      <protection/>
    </xf>
    <xf numFmtId="0" fontId="8" fillId="0" borderId="10" xfId="0" applyFont="1" applyBorder="1" applyAlignment="1" applyProtection="1">
      <alignment horizontal="center" vertical="center" shrinkToFit="1"/>
      <protection/>
    </xf>
    <xf numFmtId="0" fontId="8" fillId="0" borderId="12" xfId="0" applyFont="1" applyBorder="1" applyAlignment="1" applyProtection="1">
      <alignment horizontal="center" vertical="center" shrinkToFit="1"/>
      <protection/>
    </xf>
    <xf numFmtId="0" fontId="7" fillId="0" borderId="32" xfId="0" applyFont="1" applyBorder="1" applyAlignment="1" applyProtection="1">
      <alignment horizontal="center" vertical="center" shrinkToFit="1"/>
      <protection/>
    </xf>
    <xf numFmtId="0" fontId="7" fillId="0" borderId="0" xfId="0" applyFont="1" applyBorder="1" applyAlignment="1" applyProtection="1">
      <alignment horizontal="center" vertical="center" shrinkToFit="1"/>
      <protection/>
    </xf>
    <xf numFmtId="0" fontId="7" fillId="0" borderId="24" xfId="0" applyFont="1" applyBorder="1" applyAlignment="1" applyProtection="1">
      <alignment horizontal="center" vertical="center" shrinkToFit="1"/>
      <protection/>
    </xf>
    <xf numFmtId="0" fontId="7" fillId="0" borderId="33" xfId="0" applyFont="1" applyBorder="1" applyAlignment="1" applyProtection="1">
      <alignment horizontal="center" vertical="center" shrinkToFit="1"/>
      <protection locked="0"/>
    </xf>
    <xf numFmtId="0" fontId="7" fillId="0" borderId="11" xfId="0" applyFont="1" applyFill="1" applyBorder="1" applyAlignment="1" applyProtection="1">
      <alignment horizontal="center" vertical="center" shrinkToFit="1"/>
      <protection/>
    </xf>
    <xf numFmtId="0" fontId="7" fillId="0" borderId="10" xfId="0" applyFont="1" applyFill="1" applyBorder="1" applyAlignment="1" applyProtection="1">
      <alignment horizontal="center" vertical="center" shrinkToFit="1"/>
      <protection/>
    </xf>
    <xf numFmtId="0" fontId="7" fillId="0" borderId="10" xfId="0" applyFont="1" applyBorder="1" applyAlignment="1" applyProtection="1">
      <alignment horizontal="center" vertical="center"/>
      <protection locked="0"/>
    </xf>
    <xf numFmtId="0" fontId="5" fillId="0" borderId="11" xfId="0" applyFont="1" applyBorder="1" applyAlignment="1" applyProtection="1">
      <alignment horizontal="center"/>
      <protection locked="0"/>
    </xf>
    <xf numFmtId="0" fontId="7" fillId="0" borderId="34" xfId="0" applyFont="1" applyBorder="1" applyAlignment="1" applyProtection="1">
      <alignment horizontal="distributed" vertical="center" wrapText="1" shrinkToFit="1"/>
      <protection/>
    </xf>
    <xf numFmtId="0" fontId="7" fillId="0" borderId="35" xfId="0" applyFont="1" applyBorder="1" applyAlignment="1" applyProtection="1">
      <alignment horizontal="distributed" vertical="center" wrapText="1" shrinkToFit="1"/>
      <protection/>
    </xf>
    <xf numFmtId="189" fontId="4" fillId="0" borderId="29" xfId="0" applyNumberFormat="1" applyFont="1" applyFill="1" applyBorder="1" applyAlignment="1" applyProtection="1">
      <alignment horizontal="center" vertical="center" shrinkToFit="1"/>
      <protection/>
    </xf>
    <xf numFmtId="189" fontId="4" fillId="0" borderId="11" xfId="0" applyNumberFormat="1" applyFont="1" applyFill="1" applyBorder="1" applyAlignment="1" applyProtection="1">
      <alignment horizontal="center" vertical="center" shrinkToFit="1"/>
      <protection/>
    </xf>
    <xf numFmtId="189" fontId="4" fillId="0" borderId="10" xfId="0" applyNumberFormat="1" applyFont="1" applyFill="1" applyBorder="1" applyAlignment="1" applyProtection="1">
      <alignment horizontal="center" vertical="center" shrinkToFit="1"/>
      <protection/>
    </xf>
    <xf numFmtId="189" fontId="4" fillId="0" borderId="14" xfId="0" applyNumberFormat="1" applyFont="1" applyFill="1" applyBorder="1" applyAlignment="1" applyProtection="1">
      <alignment horizontal="center" vertical="center" shrinkToFit="1"/>
      <protection/>
    </xf>
    <xf numFmtId="0" fontId="7" fillId="0" borderId="36" xfId="0" applyFont="1" applyBorder="1" applyAlignment="1" applyProtection="1">
      <alignment horizontal="distributed" vertical="center" shrinkToFit="1"/>
      <protection/>
    </xf>
    <xf numFmtId="0" fontId="7" fillId="0" borderId="37" xfId="0" applyFont="1" applyBorder="1" applyAlignment="1" applyProtection="1" quotePrefix="1">
      <alignment horizontal="distributed" vertical="center" shrinkToFit="1"/>
      <protection/>
    </xf>
    <xf numFmtId="0" fontId="7" fillId="0" borderId="38" xfId="0" applyFont="1" applyBorder="1" applyAlignment="1" applyProtection="1" quotePrefix="1">
      <alignment horizontal="distributed" vertical="center" shrinkToFit="1"/>
      <protection/>
    </xf>
    <xf numFmtId="189" fontId="6" fillId="0" borderId="39" xfId="0" applyNumberFormat="1" applyFont="1" applyFill="1" applyBorder="1" applyAlignment="1" applyProtection="1">
      <alignment horizontal="center" vertical="center" shrinkToFit="1"/>
      <protection/>
    </xf>
    <xf numFmtId="189" fontId="6" fillId="0" borderId="37" xfId="0" applyNumberFormat="1" applyFont="1" applyFill="1" applyBorder="1" applyAlignment="1" applyProtection="1">
      <alignment horizontal="center" vertical="center" shrinkToFit="1"/>
      <protection/>
    </xf>
    <xf numFmtId="189" fontId="6" fillId="0" borderId="40" xfId="0" applyNumberFormat="1" applyFont="1" applyFill="1" applyBorder="1" applyAlignment="1" applyProtection="1">
      <alignment horizontal="center" vertical="center" shrinkToFit="1"/>
      <protection/>
    </xf>
    <xf numFmtId="0" fontId="8" fillId="0" borderId="41" xfId="0" applyFont="1" applyBorder="1" applyAlignment="1" applyProtection="1">
      <alignment horizontal="center"/>
      <protection/>
    </xf>
    <xf numFmtId="0" fontId="8" fillId="0" borderId="42" xfId="0" applyFont="1" applyBorder="1" applyAlignment="1" applyProtection="1">
      <alignment horizontal="center"/>
      <protection/>
    </xf>
    <xf numFmtId="0" fontId="8" fillId="0" borderId="43" xfId="0" applyFont="1" applyBorder="1" applyAlignment="1" applyProtection="1">
      <alignment horizontal="center"/>
      <protection/>
    </xf>
    <xf numFmtId="0" fontId="7" fillId="0" borderId="17" xfId="0" applyFont="1" applyFill="1" applyBorder="1" applyAlignment="1" applyProtection="1">
      <alignment horizontal="distributed" vertical="center" shrinkToFit="1"/>
      <protection/>
    </xf>
    <xf numFmtId="0" fontId="7" fillId="0" borderId="0" xfId="0" applyFont="1" applyFill="1" applyBorder="1" applyAlignment="1" applyProtection="1">
      <alignment horizontal="distributed" vertical="center" shrinkToFit="1"/>
      <protection/>
    </xf>
    <xf numFmtId="0" fontId="7" fillId="0" borderId="24" xfId="0" applyFont="1" applyFill="1" applyBorder="1" applyAlignment="1" applyProtection="1">
      <alignment horizontal="distributed" vertical="center" shrinkToFit="1"/>
      <protection/>
    </xf>
    <xf numFmtId="0" fontId="7" fillId="0" borderId="25" xfId="0" applyFont="1" applyFill="1" applyBorder="1" applyAlignment="1" applyProtection="1">
      <alignment horizontal="distributed" vertical="center" shrinkToFit="1"/>
      <protection/>
    </xf>
    <xf numFmtId="0" fontId="7" fillId="0" borderId="11" xfId="0" applyFont="1" applyFill="1" applyBorder="1" applyAlignment="1" applyProtection="1">
      <alignment horizontal="distributed" vertical="center" shrinkToFit="1"/>
      <protection/>
    </xf>
    <xf numFmtId="0" fontId="7" fillId="0" borderId="26" xfId="0" applyFont="1" applyFill="1" applyBorder="1" applyAlignment="1" applyProtection="1">
      <alignment horizontal="distributed" vertical="center" shrinkToFit="1"/>
      <protection/>
    </xf>
    <xf numFmtId="0" fontId="6" fillId="0" borderId="20" xfId="0" applyFont="1" applyBorder="1" applyAlignment="1" applyProtection="1">
      <alignment horizontal="center" vertical="center" shrinkToFit="1"/>
      <protection locked="0"/>
    </xf>
    <xf numFmtId="0" fontId="7" fillId="0" borderId="29" xfId="0" applyFont="1" applyFill="1" applyBorder="1" applyAlignment="1" applyProtection="1">
      <alignment horizontal="center" vertical="center" shrinkToFit="1"/>
      <protection/>
    </xf>
    <xf numFmtId="0" fontId="7" fillId="0" borderId="26" xfId="0" applyFont="1" applyFill="1" applyBorder="1" applyAlignment="1" applyProtection="1">
      <alignment horizontal="center" vertical="center" shrinkToFit="1"/>
      <protection/>
    </xf>
    <xf numFmtId="0" fontId="7" fillId="0" borderId="12" xfId="0" applyFont="1" applyBorder="1" applyAlignment="1" applyProtection="1">
      <alignment horizontal="distributed" vertical="center" shrinkToFit="1"/>
      <protection/>
    </xf>
    <xf numFmtId="189" fontId="8" fillId="0" borderId="20" xfId="0" applyNumberFormat="1" applyFont="1" applyFill="1" applyBorder="1" applyAlignment="1" applyProtection="1">
      <alignment horizontal="center" vertical="center" shrinkToFit="1"/>
      <protection/>
    </xf>
    <xf numFmtId="189" fontId="8" fillId="0" borderId="10" xfId="0" applyNumberFormat="1" applyFont="1" applyFill="1" applyBorder="1" applyAlignment="1" applyProtection="1">
      <alignment horizontal="center" vertical="center" shrinkToFit="1"/>
      <protection/>
    </xf>
    <xf numFmtId="189" fontId="8" fillId="0" borderId="14" xfId="0" applyNumberFormat="1" applyFont="1" applyFill="1" applyBorder="1" applyAlignment="1" applyProtection="1">
      <alignment horizontal="center" vertical="center" shrinkToFit="1"/>
      <protection/>
    </xf>
    <xf numFmtId="0" fontId="7" fillId="0" borderId="44" xfId="0" applyFont="1" applyBorder="1" applyAlignment="1" applyProtection="1">
      <alignment horizontal="distributed" vertical="center" shrinkToFit="1"/>
      <protection/>
    </xf>
    <xf numFmtId="0" fontId="7" fillId="0" borderId="45" xfId="0" applyFont="1" applyBorder="1" applyAlignment="1" applyProtection="1">
      <alignment horizontal="distributed" vertical="center" shrinkToFit="1"/>
      <protection/>
    </xf>
    <xf numFmtId="190" fontId="4" fillId="0" borderId="20" xfId="0" applyNumberFormat="1" applyFont="1" applyFill="1" applyBorder="1" applyAlignment="1" applyProtection="1">
      <alignment horizontal="center" vertical="center" shrinkToFit="1"/>
      <protection locked="0"/>
    </xf>
    <xf numFmtId="190" fontId="4" fillId="0" borderId="10" xfId="0" applyNumberFormat="1" applyFont="1" applyFill="1" applyBorder="1" applyAlignment="1" applyProtection="1">
      <alignment horizontal="center" vertical="center" shrinkToFit="1"/>
      <protection locked="0"/>
    </xf>
    <xf numFmtId="190" fontId="4" fillId="0" borderId="12" xfId="0" applyNumberFormat="1" applyFont="1" applyFill="1" applyBorder="1" applyAlignment="1" applyProtection="1">
      <alignment horizontal="center" vertical="center" shrinkToFit="1"/>
      <protection locked="0"/>
    </xf>
    <xf numFmtId="187" fontId="8" fillId="0" borderId="10" xfId="0" applyNumberFormat="1" applyFont="1" applyFill="1" applyBorder="1" applyAlignment="1" applyProtection="1">
      <alignment horizontal="center" vertical="center" shrinkToFit="1"/>
      <protection/>
    </xf>
    <xf numFmtId="187" fontId="8" fillId="0" borderId="14" xfId="0" applyNumberFormat="1" applyFont="1" applyFill="1" applyBorder="1" applyAlignment="1" applyProtection="1">
      <alignment horizontal="center" vertical="center" shrinkToFit="1"/>
      <protection/>
    </xf>
    <xf numFmtId="0" fontId="7" fillId="0" borderId="21" xfId="0" applyFont="1" applyBorder="1" applyAlignment="1" applyProtection="1">
      <alignment horizontal="left" vertical="center" wrapText="1" shrinkToFit="1"/>
      <protection/>
    </xf>
    <xf numFmtId="0" fontId="7" fillId="0" borderId="22" xfId="0" applyFont="1" applyBorder="1" applyAlignment="1" applyProtection="1">
      <alignment horizontal="left" vertical="center" wrapText="1" shrinkToFit="1"/>
      <protection/>
    </xf>
    <xf numFmtId="0" fontId="7" fillId="0" borderId="23" xfId="0" applyFont="1" applyBorder="1" applyAlignment="1" applyProtection="1">
      <alignment horizontal="left" vertical="center" wrapText="1" shrinkToFit="1"/>
      <protection/>
    </xf>
    <xf numFmtId="187" fontId="4" fillId="0" borderId="33" xfId="0" applyNumberFormat="1" applyFont="1" applyFill="1" applyBorder="1" applyAlignment="1" applyProtection="1">
      <alignment horizontal="center" vertical="center" shrinkToFit="1"/>
      <protection/>
    </xf>
    <xf numFmtId="187" fontId="4" fillId="0" borderId="22" xfId="0" applyNumberFormat="1" applyFont="1" applyFill="1" applyBorder="1" applyAlignment="1" applyProtection="1">
      <alignment horizontal="center" vertical="center" shrinkToFit="1"/>
      <protection/>
    </xf>
    <xf numFmtId="187" fontId="4" fillId="0" borderId="23" xfId="0" applyNumberFormat="1" applyFont="1" applyFill="1" applyBorder="1" applyAlignment="1" applyProtection="1">
      <alignment horizontal="center" vertical="center" shrinkToFit="1"/>
      <protection/>
    </xf>
    <xf numFmtId="0" fontId="8" fillId="0" borderId="22" xfId="0" applyFont="1" applyBorder="1" applyAlignment="1">
      <alignment horizontal="center" vertical="center"/>
    </xf>
    <xf numFmtId="0" fontId="8" fillId="0" borderId="30" xfId="0" applyFont="1" applyBorder="1" applyAlignment="1">
      <alignment horizontal="center" vertical="center"/>
    </xf>
    <xf numFmtId="0" fontId="8" fillId="0" borderId="11" xfId="0" applyFont="1" applyBorder="1" applyAlignment="1">
      <alignment horizontal="center" vertical="center"/>
    </xf>
    <xf numFmtId="0" fontId="8" fillId="0" borderId="13" xfId="0" applyFont="1" applyBorder="1" applyAlignment="1">
      <alignment horizontal="center" vertical="center"/>
    </xf>
    <xf numFmtId="0" fontId="7" fillId="0" borderId="25" xfId="0" applyFont="1" applyBorder="1" applyAlignment="1" applyProtection="1">
      <alignment horizontal="distributed" vertical="center" wrapText="1" shrinkToFit="1"/>
      <protection/>
    </xf>
    <xf numFmtId="187" fontId="9" fillId="0" borderId="29" xfId="0" applyNumberFormat="1" applyFont="1" applyFill="1" applyBorder="1" applyAlignment="1" applyProtection="1">
      <alignment horizontal="center" vertical="center" shrinkToFit="1"/>
      <protection/>
    </xf>
    <xf numFmtId="187" fontId="9" fillId="0" borderId="11" xfId="0" applyNumberFormat="1" applyFont="1" applyFill="1" applyBorder="1" applyAlignment="1" applyProtection="1">
      <alignment horizontal="center" vertical="center" shrinkToFit="1"/>
      <protection/>
    </xf>
    <xf numFmtId="187" fontId="9" fillId="0" borderId="26" xfId="0" applyNumberFormat="1" applyFont="1" applyFill="1" applyBorder="1" applyAlignment="1" applyProtection="1">
      <alignment horizontal="center" vertical="center" shrinkToFit="1"/>
      <protection/>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7" fillId="0" borderId="20" xfId="0" applyFont="1" applyBorder="1" applyAlignment="1">
      <alignment horizontal="distributed" vertical="center"/>
    </xf>
    <xf numFmtId="0" fontId="7" fillId="0" borderId="10" xfId="0" applyFont="1" applyBorder="1" applyAlignment="1">
      <alignment horizontal="distributed" vertical="center"/>
    </xf>
    <xf numFmtId="0" fontId="7" fillId="0" borderId="15" xfId="0" applyFont="1" applyBorder="1" applyAlignment="1">
      <alignment horizontal="distributed" vertical="center"/>
    </xf>
    <xf numFmtId="187" fontId="15" fillId="0" borderId="10" xfId="0" applyNumberFormat="1" applyFont="1" applyBorder="1" applyAlignment="1" applyProtection="1">
      <alignment horizontal="center" vertical="center"/>
      <protection locked="0"/>
    </xf>
    <xf numFmtId="181" fontId="7" fillId="0" borderId="10" xfId="0" applyNumberFormat="1" applyFont="1" applyBorder="1" applyAlignment="1" applyProtection="1">
      <alignment horizontal="center" vertical="center"/>
      <protection/>
    </xf>
    <xf numFmtId="181" fontId="7" fillId="0" borderId="14" xfId="0" applyNumberFormat="1" applyFont="1" applyBorder="1" applyAlignment="1" applyProtection="1">
      <alignment horizontal="center" vertical="center"/>
      <protection/>
    </xf>
    <xf numFmtId="189" fontId="15" fillId="0" borderId="10" xfId="0" applyNumberFormat="1" applyFont="1" applyBorder="1" applyAlignment="1" applyProtection="1">
      <alignment horizontal="center" vertical="center"/>
      <protection locked="0"/>
    </xf>
    <xf numFmtId="0" fontId="7" fillId="0" borderId="11"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7" xfId="0" applyFont="1" applyFill="1" applyBorder="1" applyAlignment="1" applyProtection="1">
      <alignment horizontal="distributed" vertical="center"/>
      <protection/>
    </xf>
    <xf numFmtId="0" fontId="7" fillId="0" borderId="0" xfId="0" applyFont="1" applyFill="1" applyBorder="1" applyAlignment="1" applyProtection="1">
      <alignment horizontal="distributed" vertical="center"/>
      <protection/>
    </xf>
    <xf numFmtId="0" fontId="7" fillId="0" borderId="24" xfId="0" applyFont="1" applyFill="1" applyBorder="1" applyAlignment="1" applyProtection="1">
      <alignment horizontal="distributed" vertical="center"/>
      <protection/>
    </xf>
    <xf numFmtId="0" fontId="7" fillId="0" borderId="20" xfId="0" applyFont="1" applyBorder="1" applyAlignment="1" applyProtection="1">
      <alignment horizontal="distributed" vertical="center"/>
      <protection/>
    </xf>
    <xf numFmtId="0" fontId="7" fillId="0" borderId="10" xfId="0" applyFont="1" applyBorder="1" applyAlignment="1" applyProtection="1">
      <alignment horizontal="distributed" vertical="center"/>
      <protection/>
    </xf>
    <xf numFmtId="0" fontId="7" fillId="0" borderId="15" xfId="0" applyFont="1" applyBorder="1" applyAlignment="1" applyProtection="1">
      <alignment horizontal="distributed" vertical="center"/>
      <protection/>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7" fillId="0" borderId="48" xfId="0" applyFont="1" applyFill="1" applyBorder="1" applyAlignment="1" applyProtection="1">
      <alignment horizontal="distributed" vertical="center" shrinkToFit="1"/>
      <protection/>
    </xf>
    <xf numFmtId="0" fontId="7" fillId="0" borderId="46" xfId="0" applyFont="1" applyFill="1" applyBorder="1" applyAlignment="1" applyProtection="1">
      <alignment horizontal="distributed" vertical="center" shrinkToFit="1"/>
      <protection/>
    </xf>
    <xf numFmtId="0" fontId="7" fillId="0" borderId="49" xfId="0" applyFont="1" applyFill="1" applyBorder="1" applyAlignment="1" applyProtection="1">
      <alignment horizontal="distributed" vertical="center" shrinkToFit="1"/>
      <protection/>
    </xf>
    <xf numFmtId="187" fontId="15" fillId="0" borderId="46" xfId="0" applyNumberFormat="1" applyFont="1" applyBorder="1" applyAlignment="1" applyProtection="1">
      <alignment horizontal="center" vertical="center"/>
      <protection locked="0"/>
    </xf>
    <xf numFmtId="0" fontId="7" fillId="0" borderId="31" xfId="0" applyFont="1" applyFill="1" applyBorder="1" applyAlignment="1">
      <alignment horizontal="distributed" vertical="center"/>
    </xf>
    <xf numFmtId="0" fontId="7" fillId="0" borderId="10" xfId="0" applyFont="1" applyFill="1" applyBorder="1" applyAlignment="1">
      <alignment horizontal="distributed" vertical="center"/>
    </xf>
    <xf numFmtId="0" fontId="7" fillId="0" borderId="12" xfId="0" applyFont="1" applyFill="1" applyBorder="1" applyAlignment="1">
      <alignment horizontal="distributed" vertical="center"/>
    </xf>
    <xf numFmtId="0" fontId="9" fillId="0" borderId="11" xfId="0" applyFont="1" applyFill="1" applyBorder="1" applyAlignment="1" applyProtection="1">
      <alignment horizontal="center" vertical="center"/>
      <protection locked="0"/>
    </xf>
    <xf numFmtId="0" fontId="7" fillId="0" borderId="11" xfId="0" applyFont="1" applyBorder="1" applyAlignment="1">
      <alignment horizontal="center" vertical="center"/>
    </xf>
    <xf numFmtId="0" fontId="7" fillId="0" borderId="26" xfId="0" applyFont="1" applyBorder="1" applyAlignment="1">
      <alignment horizontal="center" vertical="center"/>
    </xf>
    <xf numFmtId="0" fontId="9" fillId="0" borderId="11" xfId="0" applyFont="1" applyBorder="1" applyAlignment="1" applyProtection="1">
      <alignment horizontal="center" vertical="center"/>
      <protection locked="0"/>
    </xf>
    <xf numFmtId="0" fontId="7" fillId="0" borderId="11" xfId="0" applyFont="1" applyFill="1" applyBorder="1" applyAlignment="1" applyProtection="1">
      <alignment horizontal="center" vertical="center"/>
      <protection/>
    </xf>
    <xf numFmtId="0" fontId="7" fillId="0" borderId="26" xfId="0" applyFont="1" applyFill="1" applyBorder="1" applyAlignment="1" applyProtection="1">
      <alignment horizontal="center" vertical="center"/>
      <protection/>
    </xf>
    <xf numFmtId="49" fontId="9" fillId="0" borderId="11" xfId="0" applyNumberFormat="1"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shrinkToFit="1"/>
      <protection locked="0"/>
    </xf>
    <xf numFmtId="0" fontId="18" fillId="0" borderId="10" xfId="0" applyFont="1" applyBorder="1" applyAlignment="1" applyProtection="1">
      <alignment/>
      <protection locked="0"/>
    </xf>
    <xf numFmtId="0" fontId="18" fillId="0" borderId="14" xfId="0" applyFont="1" applyBorder="1" applyAlignment="1" applyProtection="1">
      <alignment/>
      <protection locked="0"/>
    </xf>
    <xf numFmtId="0" fontId="7" fillId="0" borderId="31" xfId="0" applyFont="1" applyFill="1" applyBorder="1" applyAlignment="1" applyProtection="1">
      <alignment horizontal="distributed" vertical="center" shrinkToFit="1"/>
      <protection/>
    </xf>
    <xf numFmtId="0" fontId="7" fillId="0" borderId="10" xfId="0" applyFont="1" applyFill="1" applyBorder="1" applyAlignment="1" applyProtection="1">
      <alignment horizontal="distributed" vertical="center" shrinkToFit="1"/>
      <protection/>
    </xf>
    <xf numFmtId="0" fontId="7" fillId="0" borderId="12" xfId="0" applyFont="1" applyFill="1" applyBorder="1" applyAlignment="1" applyProtection="1">
      <alignment horizontal="distributed" vertical="center" shrinkToFit="1"/>
      <protection/>
    </xf>
    <xf numFmtId="0" fontId="9" fillId="0" borderId="20" xfId="0" applyFont="1" applyFill="1" applyBorder="1" applyAlignment="1" applyProtection="1">
      <alignment horizontal="center" vertical="center" shrinkToFit="1"/>
      <protection locked="0"/>
    </xf>
    <xf numFmtId="0" fontId="7" fillId="0" borderId="12" xfId="0" applyFont="1" applyFill="1" applyBorder="1" applyAlignment="1" applyProtection="1">
      <alignment horizontal="center" vertical="center" shrinkToFit="1"/>
      <protection/>
    </xf>
    <xf numFmtId="0" fontId="7" fillId="0" borderId="0" xfId="0" applyFont="1" applyBorder="1" applyAlignment="1" applyProtection="1">
      <alignment vertical="center" shrinkToFit="1"/>
      <protection/>
    </xf>
    <xf numFmtId="0" fontId="8" fillId="0" borderId="50" xfId="0" applyFont="1" applyBorder="1" applyAlignment="1">
      <alignment horizontal="center"/>
    </xf>
    <xf numFmtId="0" fontId="8" fillId="0" borderId="51" xfId="0" applyFont="1" applyBorder="1" applyAlignment="1">
      <alignment horizontal="center"/>
    </xf>
    <xf numFmtId="0" fontId="8" fillId="0" borderId="52" xfId="0" applyFont="1" applyBorder="1" applyAlignment="1">
      <alignment horizontal="center"/>
    </xf>
    <xf numFmtId="0" fontId="7" fillId="0" borderId="10" xfId="0" applyFont="1" applyFill="1" applyBorder="1" applyAlignment="1" applyProtection="1">
      <alignment horizontal="center" vertical="center"/>
      <protection/>
    </xf>
    <xf numFmtId="49" fontId="9" fillId="0" borderId="10" xfId="0" applyNumberFormat="1" applyFont="1" applyFill="1" applyBorder="1" applyAlignment="1" applyProtection="1">
      <alignment horizontal="center" vertical="center" shrinkToFit="1"/>
      <protection locked="0"/>
    </xf>
    <xf numFmtId="0" fontId="7" fillId="0" borderId="20" xfId="0" applyFont="1" applyFill="1" applyBorder="1" applyAlignment="1" applyProtection="1">
      <alignment horizontal="center" vertical="center" shrinkToFit="1"/>
      <protection/>
    </xf>
    <xf numFmtId="0" fontId="0" fillId="0" borderId="10" xfId="0" applyBorder="1" applyAlignment="1">
      <alignment/>
    </xf>
    <xf numFmtId="0" fontId="7" fillId="0" borderId="0" xfId="0" applyFont="1" applyAlignment="1" applyProtection="1">
      <alignment horizontal="center" vertical="center" shrinkToFit="1"/>
      <protection/>
    </xf>
    <xf numFmtId="0" fontId="9" fillId="0" borderId="0" xfId="0" applyFont="1" applyAlignment="1" applyProtection="1">
      <alignment horizontal="center" vertical="center" shrinkToFit="1"/>
      <protection locked="0"/>
    </xf>
    <xf numFmtId="0" fontId="7" fillId="0" borderId="0" xfId="0" applyFont="1" applyAlignment="1" applyProtection="1">
      <alignment horizontal="distributed" vertical="center" shrinkToFit="1"/>
      <protection/>
    </xf>
    <xf numFmtId="0" fontId="7" fillId="0" borderId="0" xfId="0" applyFont="1" applyBorder="1" applyAlignment="1" applyProtection="1">
      <alignment horizontal="left" vertical="center" shrinkToFit="1"/>
      <protection/>
    </xf>
    <xf numFmtId="0" fontId="9" fillId="0" borderId="0" xfId="0" applyFont="1" applyBorder="1" applyAlignment="1" applyProtection="1">
      <alignment horizontal="center" vertical="center"/>
      <protection locked="0"/>
    </xf>
    <xf numFmtId="0" fontId="13" fillId="0" borderId="0" xfId="0" applyFont="1" applyAlignment="1">
      <alignment horizontal="center" vertical="top"/>
    </xf>
    <xf numFmtId="0" fontId="20" fillId="0" borderId="53" xfId="0" applyFont="1" applyFill="1" applyBorder="1" applyAlignment="1" applyProtection="1">
      <alignment horizontal="left" vertical="center" wrapText="1"/>
      <protection/>
    </xf>
    <xf numFmtId="0" fontId="20" fillId="0" borderId="54" xfId="0" applyFont="1" applyFill="1" applyBorder="1" applyAlignment="1" applyProtection="1">
      <alignment horizontal="left" vertical="center" wrapText="1"/>
      <protection/>
    </xf>
    <xf numFmtId="0" fontId="20" fillId="0" borderId="55" xfId="0" applyFont="1" applyFill="1" applyBorder="1" applyAlignment="1" applyProtection="1">
      <alignment horizontal="left" vertical="center" wrapText="1"/>
      <protection/>
    </xf>
    <xf numFmtId="187" fontId="19" fillId="0" borderId="54" xfId="0" applyNumberFormat="1" applyFont="1" applyBorder="1" applyAlignment="1" applyProtection="1">
      <alignment horizontal="center" vertical="center" shrinkToFit="1"/>
      <protection/>
    </xf>
    <xf numFmtId="187" fontId="19" fillId="0" borderId="56" xfId="0" applyNumberFormat="1" applyFont="1" applyBorder="1" applyAlignment="1" applyProtection="1">
      <alignment horizontal="center" vertical="center" shrinkToFit="1"/>
      <protection/>
    </xf>
    <xf numFmtId="0" fontId="9" fillId="0" borderId="0" xfId="0" applyFont="1" applyAlignment="1" applyProtection="1">
      <alignment horizontal="center" vertical="center"/>
      <protection locked="0"/>
    </xf>
    <xf numFmtId="0" fontId="9" fillId="0" borderId="20" xfId="0" applyFont="1" applyFill="1" applyBorder="1" applyAlignment="1" applyProtection="1">
      <alignment horizontal="center" vertical="center" shrinkToFit="1"/>
      <protection/>
    </xf>
    <xf numFmtId="0" fontId="9" fillId="0" borderId="10" xfId="0" applyFont="1" applyFill="1" applyBorder="1" applyAlignment="1" applyProtection="1">
      <alignment horizontal="center" vertical="center" shrinkToFit="1"/>
      <protection/>
    </xf>
    <xf numFmtId="0" fontId="7" fillId="0" borderId="0" xfId="0" applyFont="1" applyBorder="1" applyAlignment="1" applyProtection="1">
      <alignment vertical="top" wrapText="1" shrinkToFit="1"/>
      <protection locked="0"/>
    </xf>
    <xf numFmtId="0" fontId="7" fillId="0" borderId="27" xfId="0" applyFont="1" applyBorder="1" applyAlignment="1" applyProtection="1">
      <alignment vertical="top" wrapText="1" shrinkToFit="1"/>
      <protection locked="0"/>
    </xf>
    <xf numFmtId="0" fontId="7" fillId="0" borderId="57" xfId="0" applyFont="1" applyBorder="1" applyAlignment="1" applyProtection="1">
      <alignment vertical="top" wrapText="1" shrinkToFit="1"/>
      <protection locked="0"/>
    </xf>
    <xf numFmtId="0" fontId="7" fillId="0" borderId="58" xfId="0" applyFont="1" applyBorder="1" applyAlignment="1" applyProtection="1">
      <alignment vertical="top" wrapText="1" shrinkToFit="1"/>
      <protection locked="0"/>
    </xf>
    <xf numFmtId="0" fontId="4" fillId="0" borderId="0" xfId="0" applyFont="1" applyAlignment="1" applyProtection="1">
      <alignment horizontal="center" vertical="center"/>
      <protection/>
    </xf>
    <xf numFmtId="0" fontId="15" fillId="0" borderId="0" xfId="0" applyFont="1" applyBorder="1" applyAlignment="1">
      <alignment horizontal="center" vertical="center"/>
    </xf>
    <xf numFmtId="0" fontId="4" fillId="0" borderId="0" xfId="0" applyFont="1" applyAlignment="1">
      <alignment horizontal="center" vertical="center"/>
    </xf>
    <xf numFmtId="196" fontId="23" fillId="0" borderId="20" xfId="0" applyNumberFormat="1" applyFont="1" applyBorder="1" applyAlignment="1">
      <alignment horizontal="center" vertical="center" wrapText="1"/>
    </xf>
    <xf numFmtId="196" fontId="23" fillId="0" borderId="12" xfId="0" applyNumberFormat="1" applyFont="1" applyBorder="1" applyAlignment="1">
      <alignment horizontal="center" vertical="center" wrapText="1"/>
    </xf>
    <xf numFmtId="0" fontId="6" fillId="0" borderId="0" xfId="0" applyFont="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B120"/>
  <sheetViews>
    <sheetView tabSelected="1" view="pageBreakPreview" zoomScale="85" zoomScaleNormal="85" zoomScaleSheetLayoutView="85" workbookViewId="0" topLeftCell="A1">
      <selection activeCell="R26" sqref="R26:S26"/>
    </sheetView>
  </sheetViews>
  <sheetFormatPr defaultColWidth="9.00390625" defaultRowHeight="13.5"/>
  <cols>
    <col min="1" max="1" width="6.125" style="1" customWidth="1"/>
    <col min="2" max="25" width="2.50390625" style="1" customWidth="1"/>
    <col min="26" max="26" width="4.875" style="1" customWidth="1"/>
    <col min="27" max="27" width="2.50390625" style="1" customWidth="1"/>
    <col min="28" max="28" width="3.25390625" style="1" customWidth="1"/>
    <col min="29" max="35" width="2.50390625" style="1" customWidth="1"/>
    <col min="36" max="36" width="3.25390625" style="1" customWidth="1"/>
    <col min="37" max="37" width="2.625" style="1" customWidth="1"/>
    <col min="38" max="46" width="5.625" style="1" hidden="1" customWidth="1"/>
    <col min="47" max="47" width="22.00390625" style="46" hidden="1" customWidth="1"/>
    <col min="48" max="48" width="11.75390625" style="46" hidden="1" customWidth="1"/>
    <col min="49" max="50" width="15.25390625" style="46" hidden="1" customWidth="1"/>
    <col min="51" max="54" width="9.00390625" style="46" hidden="1" customWidth="1"/>
    <col min="55" max="56" width="0" style="1" hidden="1" customWidth="1"/>
    <col min="57" max="16384" width="9.00390625" style="1" customWidth="1"/>
  </cols>
  <sheetData>
    <row r="1" ht="19.5" customHeight="1">
      <c r="B1" s="278" t="s">
        <v>119</v>
      </c>
    </row>
    <row r="2" spans="3:39" ht="27" customHeight="1">
      <c r="C2" s="4"/>
      <c r="E2" s="4"/>
      <c r="F2" s="273" t="s">
        <v>75</v>
      </c>
      <c r="G2" s="273"/>
      <c r="H2" s="273"/>
      <c r="I2" s="273"/>
      <c r="J2" s="273"/>
      <c r="K2" s="273"/>
      <c r="L2" s="273"/>
      <c r="M2" s="273"/>
      <c r="N2" s="273"/>
      <c r="O2" s="273"/>
      <c r="P2" s="273"/>
      <c r="Q2" s="273"/>
      <c r="R2" s="273"/>
      <c r="S2" s="273"/>
      <c r="T2" s="273"/>
      <c r="U2" s="273"/>
      <c r="V2" s="273"/>
      <c r="W2" s="273"/>
      <c r="X2" s="273"/>
      <c r="Y2" s="273"/>
      <c r="Z2" s="273"/>
      <c r="AA2" s="273"/>
      <c r="AB2" s="273"/>
      <c r="AC2" s="273"/>
      <c r="AD2" s="273"/>
      <c r="AE2" s="273"/>
      <c r="AF2" s="273"/>
      <c r="AG2" s="274"/>
      <c r="AH2" s="274"/>
      <c r="AI2" s="274"/>
      <c r="AJ2" s="274"/>
      <c r="AM2" s="4"/>
    </row>
    <row r="3" spans="16:39" ht="22.5" customHeight="1">
      <c r="P3" s="275"/>
      <c r="Q3" s="275"/>
      <c r="R3" s="275"/>
      <c r="S3" s="275"/>
      <c r="T3" s="275"/>
      <c r="U3" s="275"/>
      <c r="W3" s="87" t="s">
        <v>87</v>
      </c>
      <c r="X3" s="87"/>
      <c r="Y3" s="87"/>
      <c r="Z3" s="266"/>
      <c r="AA3" s="266"/>
      <c r="AB3" s="266"/>
      <c r="AC3" s="266"/>
      <c r="AD3" s="9" t="s">
        <v>0</v>
      </c>
      <c r="AE3" s="266"/>
      <c r="AF3" s="266"/>
      <c r="AG3" s="9" t="s">
        <v>1</v>
      </c>
      <c r="AH3" s="266"/>
      <c r="AI3" s="266"/>
      <c r="AJ3" s="9" t="s">
        <v>9</v>
      </c>
      <c r="AM3" s="5"/>
    </row>
    <row r="4" spans="3:29" ht="13.5" customHeight="1">
      <c r="C4" s="255" t="s">
        <v>4</v>
      </c>
      <c r="D4" s="255"/>
      <c r="E4" s="255"/>
      <c r="F4" s="255"/>
      <c r="G4" s="256"/>
      <c r="H4" s="256"/>
      <c r="I4" s="256"/>
      <c r="J4" s="256"/>
      <c r="K4" s="256"/>
      <c r="L4" s="256"/>
      <c r="M4" s="256"/>
      <c r="N4" s="256"/>
      <c r="O4" s="255" t="s">
        <v>5</v>
      </c>
      <c r="P4" s="255"/>
      <c r="Q4" s="255"/>
      <c r="R4" s="255"/>
      <c r="Z4" s="260"/>
      <c r="AA4" s="260"/>
      <c r="AB4" s="260"/>
      <c r="AC4" s="260"/>
    </row>
    <row r="5" spans="3:36" ht="15.75" customHeight="1">
      <c r="C5" s="255"/>
      <c r="D5" s="255"/>
      <c r="E5" s="255"/>
      <c r="F5" s="255"/>
      <c r="G5" s="256"/>
      <c r="H5" s="256"/>
      <c r="I5" s="256"/>
      <c r="J5" s="256"/>
      <c r="K5" s="256"/>
      <c r="L5" s="256"/>
      <c r="M5" s="256"/>
      <c r="N5" s="256"/>
      <c r="O5" s="255"/>
      <c r="P5" s="255"/>
      <c r="Q5" s="255"/>
      <c r="R5" s="255"/>
      <c r="W5" s="2"/>
      <c r="X5" s="2"/>
      <c r="Y5" s="257" t="s">
        <v>6</v>
      </c>
      <c r="Z5" s="257"/>
      <c r="AA5" s="257"/>
      <c r="AB5" s="257"/>
      <c r="AC5" s="257"/>
      <c r="AD5" s="257"/>
      <c r="AE5" s="257"/>
      <c r="AF5" s="257"/>
      <c r="AG5" s="257"/>
      <c r="AH5" s="257"/>
      <c r="AI5" s="2"/>
      <c r="AJ5" s="2"/>
    </row>
    <row r="6" ht="7.5" customHeight="1"/>
    <row r="7" spans="21:36" ht="13.5" customHeight="1">
      <c r="U7" s="258" t="s">
        <v>7</v>
      </c>
      <c r="V7" s="258"/>
      <c r="W7" s="258"/>
      <c r="X7" s="258"/>
      <c r="Y7" s="258"/>
      <c r="Z7" s="259"/>
      <c r="AA7" s="259"/>
      <c r="AB7" s="259"/>
      <c r="AC7" s="259"/>
      <c r="AD7" s="259"/>
      <c r="AE7" s="259"/>
      <c r="AF7" s="259"/>
      <c r="AG7" s="259"/>
      <c r="AH7" s="259"/>
      <c r="AI7" s="247" t="s">
        <v>8</v>
      </c>
      <c r="AJ7" s="247"/>
    </row>
    <row r="8" spans="21:36" ht="12" customHeight="1">
      <c r="U8" s="258"/>
      <c r="V8" s="258"/>
      <c r="W8" s="258"/>
      <c r="X8" s="258"/>
      <c r="Y8" s="258"/>
      <c r="Z8" s="235"/>
      <c r="AA8" s="235"/>
      <c r="AB8" s="235"/>
      <c r="AC8" s="235"/>
      <c r="AD8" s="235"/>
      <c r="AE8" s="235"/>
      <c r="AF8" s="235"/>
      <c r="AG8" s="235"/>
      <c r="AH8" s="235"/>
      <c r="AI8" s="247"/>
      <c r="AJ8" s="247"/>
    </row>
    <row r="9" spans="2:36" ht="7.5" customHeight="1" thickBot="1">
      <c r="B9" s="28"/>
      <c r="C9" s="28"/>
      <c r="D9" s="28"/>
      <c r="E9" s="28"/>
      <c r="F9" s="28"/>
      <c r="G9" s="28"/>
      <c r="H9" s="28"/>
      <c r="I9" s="28"/>
      <c r="J9" s="28"/>
      <c r="K9" s="28"/>
      <c r="L9" s="28"/>
      <c r="M9" s="28"/>
      <c r="N9" s="28"/>
      <c r="O9" s="28"/>
      <c r="P9" s="28"/>
      <c r="Q9" s="28"/>
      <c r="R9" s="28"/>
      <c r="S9" s="28"/>
      <c r="T9" s="28"/>
      <c r="U9" s="28"/>
      <c r="V9" s="14"/>
      <c r="W9" s="14"/>
      <c r="X9" s="14"/>
      <c r="Y9" s="14"/>
      <c r="Z9" s="29"/>
      <c r="AA9" s="30"/>
      <c r="AB9" s="30"/>
      <c r="AC9" s="30"/>
      <c r="AD9" s="30"/>
      <c r="AE9" s="30"/>
      <c r="AF9" s="30"/>
      <c r="AG9" s="30"/>
      <c r="AH9" s="30"/>
      <c r="AI9" s="14"/>
      <c r="AJ9" s="14"/>
    </row>
    <row r="10" spans="1:36" ht="19.5" customHeight="1">
      <c r="A10" s="19"/>
      <c r="B10" s="248" t="s">
        <v>59</v>
      </c>
      <c r="C10" s="249"/>
      <c r="D10" s="249"/>
      <c r="E10" s="249"/>
      <c r="F10" s="249"/>
      <c r="G10" s="249"/>
      <c r="H10" s="249"/>
      <c r="I10" s="249"/>
      <c r="J10" s="249"/>
      <c r="K10" s="249"/>
      <c r="L10" s="249"/>
      <c r="M10" s="249"/>
      <c r="N10" s="249"/>
      <c r="O10" s="249"/>
      <c r="P10" s="249"/>
      <c r="Q10" s="249"/>
      <c r="R10" s="249"/>
      <c r="S10" s="249"/>
      <c r="T10" s="249"/>
      <c r="U10" s="249"/>
      <c r="V10" s="249"/>
      <c r="W10" s="249"/>
      <c r="X10" s="249"/>
      <c r="Y10" s="249"/>
      <c r="Z10" s="249"/>
      <c r="AA10" s="249"/>
      <c r="AB10" s="249"/>
      <c r="AC10" s="249"/>
      <c r="AD10" s="249"/>
      <c r="AE10" s="249"/>
      <c r="AF10" s="249"/>
      <c r="AG10" s="249"/>
      <c r="AH10" s="249"/>
      <c r="AI10" s="249"/>
      <c r="AJ10" s="250"/>
    </row>
    <row r="11" spans="1:48" ht="19.5" customHeight="1">
      <c r="A11" s="19"/>
      <c r="B11" s="242" t="s">
        <v>76</v>
      </c>
      <c r="C11" s="243"/>
      <c r="D11" s="243"/>
      <c r="E11" s="243"/>
      <c r="F11" s="243"/>
      <c r="G11" s="243"/>
      <c r="H11" s="243"/>
      <c r="I11" s="244"/>
      <c r="J11" s="267">
        <f>Z3</f>
        <v>0</v>
      </c>
      <c r="K11" s="268"/>
      <c r="L11" s="268"/>
      <c r="M11" s="268"/>
      <c r="N11" s="268"/>
      <c r="O11" s="251" t="s">
        <v>0</v>
      </c>
      <c r="P11" s="251"/>
      <c r="Q11" s="239"/>
      <c r="R11" s="239"/>
      <c r="S11" s="154" t="s">
        <v>1</v>
      </c>
      <c r="T11" s="154"/>
      <c r="U11" s="239"/>
      <c r="V11" s="239"/>
      <c r="W11" s="154" t="s">
        <v>25</v>
      </c>
      <c r="X11" s="154"/>
      <c r="Y11" s="10" t="s">
        <v>21</v>
      </c>
      <c r="Z11" s="252"/>
      <c r="AA11" s="252"/>
      <c r="AB11" s="15" t="s">
        <v>22</v>
      </c>
      <c r="AC11" s="253" t="s">
        <v>19</v>
      </c>
      <c r="AD11" s="254"/>
      <c r="AE11" s="254"/>
      <c r="AF11" s="239"/>
      <c r="AG11" s="240"/>
      <c r="AH11" s="240"/>
      <c r="AI11" s="240"/>
      <c r="AJ11" s="241"/>
      <c r="AT11" s="1" t="s">
        <v>97</v>
      </c>
      <c r="AU11" s="47" t="str">
        <f>Q11&amp;AT11&amp;U11</f>
        <v>/</v>
      </c>
      <c r="AV11" s="47">
        <f>AF11</f>
        <v>0</v>
      </c>
    </row>
    <row r="12" spans="1:47" ht="19.5" customHeight="1">
      <c r="A12" s="19"/>
      <c r="B12" s="242" t="s">
        <v>29</v>
      </c>
      <c r="C12" s="243"/>
      <c r="D12" s="243"/>
      <c r="E12" s="243"/>
      <c r="F12" s="243"/>
      <c r="G12" s="243"/>
      <c r="H12" s="243"/>
      <c r="I12" s="244"/>
      <c r="J12" s="245"/>
      <c r="K12" s="239"/>
      <c r="L12" s="239"/>
      <c r="M12" s="154" t="s">
        <v>2</v>
      </c>
      <c r="N12" s="154"/>
      <c r="O12" s="246"/>
      <c r="P12" s="245"/>
      <c r="Q12" s="239"/>
      <c r="R12" s="239"/>
      <c r="S12" s="154" t="s">
        <v>3</v>
      </c>
      <c r="T12" s="154"/>
      <c r="U12" s="246"/>
      <c r="V12" s="38"/>
      <c r="W12" s="38"/>
      <c r="X12" s="38"/>
      <c r="Y12" s="38"/>
      <c r="Z12" s="38"/>
      <c r="AA12" s="37"/>
      <c r="AB12" s="37"/>
      <c r="AC12" s="37"/>
      <c r="AD12" s="10"/>
      <c r="AE12" s="10"/>
      <c r="AF12" s="10"/>
      <c r="AG12" s="10"/>
      <c r="AH12" s="10"/>
      <c r="AI12" s="10"/>
      <c r="AJ12" s="42"/>
      <c r="AT12" s="1" t="s">
        <v>98</v>
      </c>
      <c r="AU12" s="47" t="str">
        <f>J12&amp;AT12&amp;P12</f>
        <v>:</v>
      </c>
    </row>
    <row r="13" spans="2:47" ht="19.5" customHeight="1">
      <c r="B13" s="229" t="s">
        <v>30</v>
      </c>
      <c r="C13" s="230"/>
      <c r="D13" s="230"/>
      <c r="E13" s="230"/>
      <c r="F13" s="230"/>
      <c r="G13" s="230"/>
      <c r="H13" s="230"/>
      <c r="I13" s="231"/>
      <c r="J13" s="232"/>
      <c r="K13" s="232"/>
      <c r="L13" s="232"/>
      <c r="M13" s="232"/>
      <c r="N13" s="232"/>
      <c r="O13" s="232"/>
      <c r="P13" s="233" t="s">
        <v>31</v>
      </c>
      <c r="Q13" s="233"/>
      <c r="R13" s="233"/>
      <c r="S13" s="233"/>
      <c r="T13" s="234"/>
      <c r="U13" s="235"/>
      <c r="V13" s="235"/>
      <c r="W13" s="235"/>
      <c r="X13" s="236" t="s">
        <v>10</v>
      </c>
      <c r="Y13" s="236"/>
      <c r="Z13" s="237"/>
      <c r="AA13" s="238"/>
      <c r="AB13" s="238"/>
      <c r="AC13" s="238"/>
      <c r="AD13" s="238"/>
      <c r="AE13" s="238"/>
      <c r="AF13" s="238"/>
      <c r="AG13" s="238"/>
      <c r="AH13" s="215" t="s">
        <v>32</v>
      </c>
      <c r="AI13" s="215"/>
      <c r="AJ13" s="216"/>
      <c r="AU13" s="48">
        <f>AA13</f>
        <v>0</v>
      </c>
    </row>
    <row r="14" spans="1:48" ht="19.5" customHeight="1">
      <c r="A14" s="7"/>
      <c r="B14" s="217" t="s">
        <v>33</v>
      </c>
      <c r="C14" s="218"/>
      <c r="D14" s="218"/>
      <c r="E14" s="218"/>
      <c r="F14" s="218"/>
      <c r="G14" s="218"/>
      <c r="H14" s="218"/>
      <c r="I14" s="219"/>
      <c r="J14" s="220" t="s">
        <v>11</v>
      </c>
      <c r="K14" s="221"/>
      <c r="L14" s="221"/>
      <c r="M14" s="221"/>
      <c r="N14" s="221"/>
      <c r="O14" s="221"/>
      <c r="P14" s="221"/>
      <c r="Q14" s="222"/>
      <c r="R14" s="211"/>
      <c r="S14" s="211"/>
      <c r="T14" s="211"/>
      <c r="U14" s="223" t="s">
        <v>23</v>
      </c>
      <c r="V14" s="223"/>
      <c r="W14" s="224"/>
      <c r="X14" s="208" t="s">
        <v>12</v>
      </c>
      <c r="Y14" s="209"/>
      <c r="Z14" s="209"/>
      <c r="AA14" s="209"/>
      <c r="AB14" s="209"/>
      <c r="AC14" s="209"/>
      <c r="AD14" s="210"/>
      <c r="AE14" s="211"/>
      <c r="AF14" s="211"/>
      <c r="AG14" s="211"/>
      <c r="AH14" s="212" t="s">
        <v>24</v>
      </c>
      <c r="AI14" s="212"/>
      <c r="AJ14" s="213"/>
      <c r="AU14" s="49">
        <f>R14</f>
        <v>0</v>
      </c>
      <c r="AV14" s="49">
        <f>AE14</f>
        <v>0</v>
      </c>
    </row>
    <row r="15" spans="2:48" ht="19.5" customHeight="1">
      <c r="B15" s="217"/>
      <c r="C15" s="218"/>
      <c r="D15" s="218"/>
      <c r="E15" s="218"/>
      <c r="F15" s="218"/>
      <c r="G15" s="218"/>
      <c r="H15" s="218"/>
      <c r="I15" s="219"/>
      <c r="J15" s="225" t="s">
        <v>38</v>
      </c>
      <c r="K15" s="226"/>
      <c r="L15" s="226"/>
      <c r="M15" s="226"/>
      <c r="N15" s="226"/>
      <c r="O15" s="226"/>
      <c r="P15" s="226"/>
      <c r="Q15" s="227"/>
      <c r="R15" s="228"/>
      <c r="S15" s="228"/>
      <c r="T15" s="228"/>
      <c r="U15" s="206" t="s">
        <v>23</v>
      </c>
      <c r="V15" s="206"/>
      <c r="W15" s="207"/>
      <c r="X15" s="208" t="s">
        <v>27</v>
      </c>
      <c r="Y15" s="209"/>
      <c r="Z15" s="209"/>
      <c r="AA15" s="209"/>
      <c r="AB15" s="209"/>
      <c r="AC15" s="209"/>
      <c r="AD15" s="210"/>
      <c r="AE15" s="211"/>
      <c r="AF15" s="211"/>
      <c r="AG15" s="211"/>
      <c r="AH15" s="212" t="s">
        <v>24</v>
      </c>
      <c r="AI15" s="212"/>
      <c r="AJ15" s="213"/>
      <c r="AU15" s="49">
        <f>R15</f>
        <v>0</v>
      </c>
      <c r="AV15" s="49">
        <f>AE15</f>
        <v>0</v>
      </c>
    </row>
    <row r="16" spans="2:48" ht="19.5" customHeight="1">
      <c r="B16" s="217"/>
      <c r="C16" s="218"/>
      <c r="D16" s="218"/>
      <c r="E16" s="218"/>
      <c r="F16" s="218"/>
      <c r="G16" s="218"/>
      <c r="H16" s="218"/>
      <c r="I16" s="219"/>
      <c r="J16" s="261" t="s">
        <v>118</v>
      </c>
      <c r="K16" s="262"/>
      <c r="L16" s="262"/>
      <c r="M16" s="262"/>
      <c r="N16" s="262"/>
      <c r="O16" s="262"/>
      <c r="P16" s="262"/>
      <c r="Q16" s="262"/>
      <c r="R16" s="262"/>
      <c r="S16" s="263"/>
      <c r="T16" s="264" t="str">
        <f>IF(AND(R15&gt;=17,R15&lt;=28),"基準に適合","基準に不適合")</f>
        <v>基準に不適合</v>
      </c>
      <c r="U16" s="264"/>
      <c r="V16" s="264"/>
      <c r="W16" s="265"/>
      <c r="X16" s="208" t="s">
        <v>34</v>
      </c>
      <c r="Y16" s="209"/>
      <c r="Z16" s="209"/>
      <c r="AA16" s="209"/>
      <c r="AB16" s="209"/>
      <c r="AC16" s="209"/>
      <c r="AD16" s="210"/>
      <c r="AE16" s="214"/>
      <c r="AF16" s="214"/>
      <c r="AG16" s="214"/>
      <c r="AH16" s="212" t="s">
        <v>35</v>
      </c>
      <c r="AI16" s="212"/>
      <c r="AJ16" s="213"/>
      <c r="AV16" s="50">
        <f>AE16</f>
        <v>0</v>
      </c>
    </row>
    <row r="17" spans="2:36" ht="19.5" customHeight="1">
      <c r="B17" s="138" t="s">
        <v>36</v>
      </c>
      <c r="C17" s="139"/>
      <c r="D17" s="139"/>
      <c r="E17" s="139"/>
      <c r="F17" s="139"/>
      <c r="G17" s="139"/>
      <c r="H17" s="139"/>
      <c r="I17" s="181"/>
      <c r="J17" s="182" t="s">
        <v>37</v>
      </c>
      <c r="K17" s="183"/>
      <c r="L17" s="183"/>
      <c r="M17" s="183"/>
      <c r="N17" s="183"/>
      <c r="O17" s="183"/>
      <c r="P17" s="183"/>
      <c r="Q17" s="183"/>
      <c r="R17" s="183"/>
      <c r="S17" s="183"/>
      <c r="T17" s="183"/>
      <c r="U17" s="183"/>
      <c r="V17" s="183"/>
      <c r="W17" s="183"/>
      <c r="X17" s="183"/>
      <c r="Y17" s="183"/>
      <c r="Z17" s="183"/>
      <c r="AA17" s="183"/>
      <c r="AB17" s="183"/>
      <c r="AC17" s="183"/>
      <c r="AD17" s="183"/>
      <c r="AE17" s="183"/>
      <c r="AF17" s="183"/>
      <c r="AG17" s="183"/>
      <c r="AH17" s="183"/>
      <c r="AI17" s="183"/>
      <c r="AJ17" s="184"/>
    </row>
    <row r="18" spans="2:36" ht="19.5" customHeight="1">
      <c r="B18" s="185" t="s">
        <v>65</v>
      </c>
      <c r="C18" s="186"/>
      <c r="D18" s="186"/>
      <c r="E18" s="186"/>
      <c r="F18" s="186"/>
      <c r="G18" s="186"/>
      <c r="H18" s="186"/>
      <c r="I18" s="186"/>
      <c r="J18" s="187"/>
      <c r="K18" s="188"/>
      <c r="L18" s="188"/>
      <c r="M18" s="188"/>
      <c r="N18" s="188"/>
      <c r="O18" s="188"/>
      <c r="P18" s="188"/>
      <c r="Q18" s="188"/>
      <c r="R18" s="188"/>
      <c r="S18" s="188"/>
      <c r="T18" s="188"/>
      <c r="U18" s="188"/>
      <c r="V18" s="188"/>
      <c r="W18" s="188"/>
      <c r="X18" s="188"/>
      <c r="Y18" s="188"/>
      <c r="Z18" s="188"/>
      <c r="AA18" s="188"/>
      <c r="AB18" s="188"/>
      <c r="AC18" s="188"/>
      <c r="AD18" s="189"/>
      <c r="AE18" s="190" t="s">
        <v>39</v>
      </c>
      <c r="AF18" s="190"/>
      <c r="AG18" s="190"/>
      <c r="AH18" s="190"/>
      <c r="AI18" s="190"/>
      <c r="AJ18" s="191"/>
    </row>
    <row r="19" spans="2:47" ht="27" customHeight="1">
      <c r="B19" s="192" t="s">
        <v>69</v>
      </c>
      <c r="C19" s="193"/>
      <c r="D19" s="193"/>
      <c r="E19" s="193"/>
      <c r="F19" s="193"/>
      <c r="G19" s="193"/>
      <c r="H19" s="193"/>
      <c r="I19" s="194"/>
      <c r="J19" s="195">
        <f>J18*30.03/22.4*273/(273+R15)*1000</f>
        <v>0</v>
      </c>
      <c r="K19" s="196"/>
      <c r="L19" s="196"/>
      <c r="M19" s="196"/>
      <c r="N19" s="196"/>
      <c r="O19" s="196"/>
      <c r="P19" s="196"/>
      <c r="Q19" s="196"/>
      <c r="R19" s="196"/>
      <c r="S19" s="196"/>
      <c r="T19" s="196"/>
      <c r="U19" s="196"/>
      <c r="V19" s="196"/>
      <c r="W19" s="196"/>
      <c r="X19" s="196"/>
      <c r="Y19" s="196"/>
      <c r="Z19" s="196"/>
      <c r="AA19" s="196"/>
      <c r="AB19" s="196"/>
      <c r="AC19" s="196"/>
      <c r="AD19" s="197"/>
      <c r="AE19" s="198" t="s">
        <v>58</v>
      </c>
      <c r="AF19" s="198"/>
      <c r="AG19" s="198"/>
      <c r="AH19" s="198"/>
      <c r="AI19" s="198"/>
      <c r="AJ19" s="199"/>
      <c r="AU19" s="49" t="str">
        <f>IF(NOT(J20=""),"検出限界未満",J19)</f>
        <v>検出限界未満</v>
      </c>
    </row>
    <row r="20" spans="2:36" ht="23.25" customHeight="1">
      <c r="B20" s="202" t="s">
        <v>70</v>
      </c>
      <c r="C20" s="95"/>
      <c r="D20" s="95"/>
      <c r="E20" s="95"/>
      <c r="F20" s="95"/>
      <c r="G20" s="95"/>
      <c r="H20" s="95"/>
      <c r="I20" s="96"/>
      <c r="J20" s="203" t="str">
        <f>IF(J19&gt;12.49,"","検出限界(12.5μｇ/m3)未満")</f>
        <v>検出限界(12.5μｇ/m3)未満</v>
      </c>
      <c r="K20" s="204"/>
      <c r="L20" s="204"/>
      <c r="M20" s="204"/>
      <c r="N20" s="204"/>
      <c r="O20" s="204"/>
      <c r="P20" s="204"/>
      <c r="Q20" s="204"/>
      <c r="R20" s="204"/>
      <c r="S20" s="204"/>
      <c r="T20" s="204"/>
      <c r="U20" s="204"/>
      <c r="V20" s="204"/>
      <c r="W20" s="204"/>
      <c r="X20" s="204"/>
      <c r="Y20" s="204"/>
      <c r="Z20" s="204"/>
      <c r="AA20" s="204"/>
      <c r="AB20" s="204"/>
      <c r="AC20" s="204"/>
      <c r="AD20" s="205"/>
      <c r="AE20" s="200"/>
      <c r="AF20" s="200"/>
      <c r="AG20" s="200"/>
      <c r="AH20" s="200"/>
      <c r="AI20" s="200"/>
      <c r="AJ20" s="201"/>
    </row>
    <row r="21" spans="2:47" ht="24" customHeight="1">
      <c r="B21" s="157" t="s">
        <v>40</v>
      </c>
      <c r="C21" s="158"/>
      <c r="D21" s="158"/>
      <c r="E21" s="158"/>
      <c r="F21" s="158"/>
      <c r="G21" s="158"/>
      <c r="H21" s="158"/>
      <c r="I21" s="158"/>
      <c r="J21" s="159" t="str">
        <f>IF(J19&lt;100,"適合","不適合")</f>
        <v>適合</v>
      </c>
      <c r="K21" s="160"/>
      <c r="L21" s="160"/>
      <c r="M21" s="160"/>
      <c r="N21" s="160"/>
      <c r="O21" s="160"/>
      <c r="P21" s="160"/>
      <c r="Q21" s="160"/>
      <c r="R21" s="160"/>
      <c r="S21" s="160"/>
      <c r="T21" s="160"/>
      <c r="U21" s="160"/>
      <c r="V21" s="160"/>
      <c r="W21" s="160"/>
      <c r="X21" s="160"/>
      <c r="Y21" s="160"/>
      <c r="Z21" s="160"/>
      <c r="AA21" s="160"/>
      <c r="AB21" s="160"/>
      <c r="AC21" s="160"/>
      <c r="AD21" s="160"/>
      <c r="AE21" s="161"/>
      <c r="AF21" s="161"/>
      <c r="AG21" s="161"/>
      <c r="AH21" s="161"/>
      <c r="AI21" s="161"/>
      <c r="AJ21" s="162"/>
      <c r="AK21" s="6"/>
      <c r="AU21" s="50" t="str">
        <f>J21</f>
        <v>適合</v>
      </c>
    </row>
    <row r="22" spans="2:36" ht="24" customHeight="1" thickBot="1">
      <c r="B22" s="163" t="s">
        <v>41</v>
      </c>
      <c r="C22" s="164"/>
      <c r="D22" s="164"/>
      <c r="E22" s="164"/>
      <c r="F22" s="164"/>
      <c r="G22" s="164"/>
      <c r="H22" s="164"/>
      <c r="I22" s="165"/>
      <c r="J22" s="166" t="s">
        <v>42</v>
      </c>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7"/>
      <c r="AJ22" s="168"/>
    </row>
    <row r="23" spans="1:36" ht="8.25" customHeight="1" thickBot="1">
      <c r="A23" s="3"/>
      <c r="B23" s="11"/>
      <c r="C23" s="12"/>
      <c r="D23" s="12"/>
      <c r="E23" s="12"/>
      <c r="F23" s="12"/>
      <c r="G23" s="12"/>
      <c r="H23" s="12"/>
      <c r="I23" s="12"/>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row>
    <row r="24" spans="1:36" ht="19.5" customHeight="1">
      <c r="A24" s="3"/>
      <c r="B24" s="169" t="s">
        <v>68</v>
      </c>
      <c r="C24" s="170"/>
      <c r="D24" s="170"/>
      <c r="E24" s="170"/>
      <c r="F24" s="170"/>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1"/>
    </row>
    <row r="25" spans="2:39" ht="19.5" customHeight="1">
      <c r="B25" s="172" t="s">
        <v>43</v>
      </c>
      <c r="C25" s="173"/>
      <c r="D25" s="173"/>
      <c r="E25" s="173"/>
      <c r="F25" s="173"/>
      <c r="G25" s="173"/>
      <c r="H25" s="173"/>
      <c r="I25" s="173"/>
      <c r="J25" s="178"/>
      <c r="K25" s="100"/>
      <c r="L25" s="97" t="s">
        <v>88</v>
      </c>
      <c r="M25" s="103"/>
      <c r="N25" s="99"/>
      <c r="O25" s="99"/>
      <c r="P25" s="97" t="s">
        <v>89</v>
      </c>
      <c r="Q25" s="97"/>
      <c r="R25" s="97"/>
      <c r="S25" s="97"/>
      <c r="T25" s="103"/>
      <c r="U25" s="99"/>
      <c r="V25" s="99"/>
      <c r="W25" s="97" t="s">
        <v>90</v>
      </c>
      <c r="X25" s="97"/>
      <c r="Y25" s="103"/>
      <c r="Z25" s="99"/>
      <c r="AA25" s="99"/>
      <c r="AB25" s="97" t="s">
        <v>82</v>
      </c>
      <c r="AC25" s="97"/>
      <c r="AD25" s="18" t="s">
        <v>91</v>
      </c>
      <c r="AE25" s="106"/>
      <c r="AF25" s="106"/>
      <c r="AG25" s="106"/>
      <c r="AH25" s="106"/>
      <c r="AI25" s="106"/>
      <c r="AJ25" s="43" t="s">
        <v>92</v>
      </c>
      <c r="AM25" s="39" t="s">
        <v>67</v>
      </c>
    </row>
    <row r="26" spans="2:51" ht="19.5" customHeight="1">
      <c r="B26" s="172"/>
      <c r="C26" s="173"/>
      <c r="D26" s="173"/>
      <c r="E26" s="173"/>
      <c r="F26" s="173"/>
      <c r="G26" s="173"/>
      <c r="H26" s="173"/>
      <c r="I26" s="174"/>
      <c r="J26" s="179" t="s">
        <v>44</v>
      </c>
      <c r="K26" s="153"/>
      <c r="L26" s="180"/>
      <c r="M26" s="117"/>
      <c r="N26" s="117"/>
      <c r="O26" s="118" t="s">
        <v>20</v>
      </c>
      <c r="P26" s="118"/>
      <c r="Q26" s="22" t="s">
        <v>21</v>
      </c>
      <c r="R26" s="117"/>
      <c r="S26" s="117"/>
      <c r="T26" s="153" t="s">
        <v>13</v>
      </c>
      <c r="U26" s="153"/>
      <c r="V26" s="156"/>
      <c r="W26" s="156"/>
      <c r="X26" s="118" t="s">
        <v>14</v>
      </c>
      <c r="Y26" s="118"/>
      <c r="Z26" s="22" t="s">
        <v>22</v>
      </c>
      <c r="AA26" s="31"/>
      <c r="AB26" s="117"/>
      <c r="AC26" s="117"/>
      <c r="AD26" s="153" t="s">
        <v>28</v>
      </c>
      <c r="AE26" s="153"/>
      <c r="AF26" s="23"/>
      <c r="AG26" s="23"/>
      <c r="AH26" s="23"/>
      <c r="AI26" s="23"/>
      <c r="AJ26" s="24"/>
      <c r="AM26" s="40" t="s">
        <v>66</v>
      </c>
      <c r="AU26" s="46" t="str">
        <f>IF(NOT(M26=""),"有",AX26)</f>
        <v>選択してください</v>
      </c>
      <c r="AV26" s="46">
        <f>IF(NOT(R26=""),T26,AW26)</f>
      </c>
      <c r="AW26" s="46">
        <f>IF(NOT(V26=""),X26,"")</f>
      </c>
      <c r="AX26" s="46" t="str">
        <f>IF(NOT(AB26=""),"無","選択してください")</f>
        <v>選択してください</v>
      </c>
      <c r="AY26" s="47" t="str">
        <f>AU26&amp;AV26</f>
        <v>選択してください</v>
      </c>
    </row>
    <row r="27" spans="2:51" ht="19.5" customHeight="1">
      <c r="B27" s="175"/>
      <c r="C27" s="176"/>
      <c r="D27" s="176"/>
      <c r="E27" s="176"/>
      <c r="F27" s="176"/>
      <c r="G27" s="176"/>
      <c r="H27" s="176"/>
      <c r="I27" s="177"/>
      <c r="J27" s="146" t="s">
        <v>45</v>
      </c>
      <c r="K27" s="147"/>
      <c r="L27" s="148"/>
      <c r="M27" s="99"/>
      <c r="N27" s="99"/>
      <c r="O27" s="97" t="s">
        <v>20</v>
      </c>
      <c r="P27" s="97"/>
      <c r="Q27" s="18" t="s">
        <v>21</v>
      </c>
      <c r="R27" s="99"/>
      <c r="S27" s="99"/>
      <c r="T27" s="154" t="s">
        <v>13</v>
      </c>
      <c r="U27" s="154"/>
      <c r="V27" s="155"/>
      <c r="W27" s="155"/>
      <c r="X27" s="97" t="s">
        <v>14</v>
      </c>
      <c r="Y27" s="97"/>
      <c r="Z27" s="18" t="s">
        <v>22</v>
      </c>
      <c r="AA27" s="27"/>
      <c r="AB27" s="99"/>
      <c r="AC27" s="99"/>
      <c r="AD27" s="154" t="s">
        <v>28</v>
      </c>
      <c r="AE27" s="154"/>
      <c r="AF27" s="20"/>
      <c r="AG27" s="20"/>
      <c r="AH27" s="20"/>
      <c r="AI27" s="20"/>
      <c r="AJ27" s="25"/>
      <c r="AM27" s="40" t="s">
        <v>72</v>
      </c>
      <c r="AU27" s="46" t="str">
        <f>IF(NOT(M27=""),"有",AX27)</f>
        <v>選択してください</v>
      </c>
      <c r="AV27" s="46">
        <f>IF(NOT(R27=""),T27,AW27)</f>
      </c>
      <c r="AW27" s="46">
        <f>IF(NOT(V27=""),X27,"")</f>
      </c>
      <c r="AX27" s="46" t="str">
        <f>IF(NOT(AB27=""),"無","選択してください")</f>
        <v>選択してください</v>
      </c>
      <c r="AY27" s="47" t="str">
        <f>AU27&amp;AV27</f>
        <v>選択してください</v>
      </c>
    </row>
    <row r="28" spans="2:49" ht="19.5" customHeight="1">
      <c r="B28" s="140" t="s">
        <v>46</v>
      </c>
      <c r="C28" s="141"/>
      <c r="D28" s="141"/>
      <c r="E28" s="141"/>
      <c r="F28" s="141"/>
      <c r="G28" s="141"/>
      <c r="H28" s="141"/>
      <c r="I28" s="142"/>
      <c r="J28" s="146" t="s">
        <v>47</v>
      </c>
      <c r="K28" s="147"/>
      <c r="L28" s="147"/>
      <c r="M28" s="148"/>
      <c r="N28" s="99"/>
      <c r="O28" s="99"/>
      <c r="P28" s="97" t="s">
        <v>49</v>
      </c>
      <c r="Q28" s="97"/>
      <c r="R28" s="97"/>
      <c r="S28" s="97"/>
      <c r="T28" s="97"/>
      <c r="U28" s="97"/>
      <c r="V28" s="97"/>
      <c r="W28" s="97"/>
      <c r="X28" s="97"/>
      <c r="Y28" s="98"/>
      <c r="Z28" s="99"/>
      <c r="AA28" s="99"/>
      <c r="AB28" s="97" t="s">
        <v>50</v>
      </c>
      <c r="AC28" s="97"/>
      <c r="AD28" s="97"/>
      <c r="AE28" s="97"/>
      <c r="AF28" s="97"/>
      <c r="AG28" s="97"/>
      <c r="AH28" s="97"/>
      <c r="AI28" s="97"/>
      <c r="AJ28" s="108"/>
      <c r="AM28" s="40" t="s">
        <v>71</v>
      </c>
      <c r="AU28" s="47" t="str">
        <f>IF(NOT(N28=""),"開",AV28)</f>
        <v>選択してください</v>
      </c>
      <c r="AV28" s="46" t="str">
        <f>IF(NOT(Z28=""),"閉",AW28)</f>
        <v>選択してください</v>
      </c>
      <c r="AW28" s="46" t="s">
        <v>93</v>
      </c>
    </row>
    <row r="29" spans="2:49" ht="19.5" customHeight="1">
      <c r="B29" s="143"/>
      <c r="C29" s="144"/>
      <c r="D29" s="144"/>
      <c r="E29" s="144"/>
      <c r="F29" s="144"/>
      <c r="G29" s="144"/>
      <c r="H29" s="144"/>
      <c r="I29" s="145"/>
      <c r="J29" s="149" t="s">
        <v>48</v>
      </c>
      <c r="K29" s="150"/>
      <c r="L29" s="150"/>
      <c r="M29" s="151"/>
      <c r="N29" s="152"/>
      <c r="O29" s="131"/>
      <c r="P29" s="97" t="s">
        <v>49</v>
      </c>
      <c r="Q29" s="97"/>
      <c r="R29" s="97"/>
      <c r="S29" s="97"/>
      <c r="T29" s="97"/>
      <c r="U29" s="97"/>
      <c r="V29" s="97"/>
      <c r="W29" s="97"/>
      <c r="X29" s="97"/>
      <c r="Y29" s="98"/>
      <c r="Z29" s="131"/>
      <c r="AA29" s="131"/>
      <c r="AB29" s="132" t="s">
        <v>50</v>
      </c>
      <c r="AC29" s="132"/>
      <c r="AD29" s="132"/>
      <c r="AE29" s="132"/>
      <c r="AF29" s="132"/>
      <c r="AG29" s="132"/>
      <c r="AH29" s="132"/>
      <c r="AI29" s="132"/>
      <c r="AJ29" s="133"/>
      <c r="AM29" s="8" t="s">
        <v>73</v>
      </c>
      <c r="AU29" s="47" t="str">
        <f>IF(NOT(N29=""),"開",AV29)</f>
        <v>選択してください</v>
      </c>
      <c r="AV29" s="46" t="str">
        <f>IF(NOT(Z29=""),"閉",AW29)</f>
        <v>選択してください</v>
      </c>
      <c r="AW29" s="46" t="s">
        <v>93</v>
      </c>
    </row>
    <row r="30" spans="2:47" ht="19.5" customHeight="1">
      <c r="B30" s="138" t="s">
        <v>51</v>
      </c>
      <c r="C30" s="139"/>
      <c r="D30" s="139"/>
      <c r="E30" s="139"/>
      <c r="F30" s="139"/>
      <c r="G30" s="139"/>
      <c r="H30" s="139"/>
      <c r="I30" s="139"/>
      <c r="J30" s="102" t="s">
        <v>52</v>
      </c>
      <c r="K30" s="97"/>
      <c r="L30" s="97"/>
      <c r="M30" s="98"/>
      <c r="N30" s="100"/>
      <c r="O30" s="100"/>
      <c r="P30" s="97" t="s">
        <v>15</v>
      </c>
      <c r="Q30" s="103"/>
      <c r="R30" s="102" t="s">
        <v>16</v>
      </c>
      <c r="S30" s="98"/>
      <c r="T30" s="100"/>
      <c r="U30" s="100"/>
      <c r="V30" s="134" t="s">
        <v>15</v>
      </c>
      <c r="W30" s="135"/>
      <c r="X30" s="136" t="s">
        <v>17</v>
      </c>
      <c r="Y30" s="134"/>
      <c r="Z30" s="134"/>
      <c r="AA30" s="137"/>
      <c r="AB30" s="100"/>
      <c r="AC30" s="100"/>
      <c r="AD30" s="97" t="s">
        <v>15</v>
      </c>
      <c r="AE30" s="103"/>
      <c r="AF30" s="102" t="s">
        <v>18</v>
      </c>
      <c r="AG30" s="98"/>
      <c r="AH30" s="126">
        <f>N30+T30+AB30</f>
        <v>0</v>
      </c>
      <c r="AI30" s="126"/>
      <c r="AJ30" s="26" t="s">
        <v>26</v>
      </c>
      <c r="AU30" s="47">
        <f>AH30</f>
        <v>0</v>
      </c>
    </row>
    <row r="31" spans="2:51" ht="19.5" customHeight="1">
      <c r="B31" s="88" t="s">
        <v>86</v>
      </c>
      <c r="C31" s="89"/>
      <c r="D31" s="89"/>
      <c r="E31" s="89"/>
      <c r="F31" s="89"/>
      <c r="G31" s="89"/>
      <c r="H31" s="89"/>
      <c r="I31" s="90"/>
      <c r="J31" s="102" t="s">
        <v>78</v>
      </c>
      <c r="K31" s="97"/>
      <c r="L31" s="97"/>
      <c r="M31" s="103"/>
      <c r="N31" s="99"/>
      <c r="O31" s="99"/>
      <c r="P31" s="97" t="s">
        <v>79</v>
      </c>
      <c r="Q31" s="98"/>
      <c r="R31" s="99"/>
      <c r="S31" s="99"/>
      <c r="T31" s="97" t="s">
        <v>80</v>
      </c>
      <c r="U31" s="97"/>
      <c r="V31" s="98"/>
      <c r="W31" s="99"/>
      <c r="X31" s="99"/>
      <c r="Y31" s="97" t="s">
        <v>81</v>
      </c>
      <c r="Z31" s="97"/>
      <c r="AA31" s="98"/>
      <c r="AB31" s="99"/>
      <c r="AC31" s="99"/>
      <c r="AD31" s="97" t="s">
        <v>82</v>
      </c>
      <c r="AE31" s="97"/>
      <c r="AF31" s="97"/>
      <c r="AG31" s="100"/>
      <c r="AH31" s="100"/>
      <c r="AI31" s="100"/>
      <c r="AJ31" s="101"/>
      <c r="AU31" s="47" t="str">
        <f>IF(NOT(N31=""),P31,AV31)</f>
        <v>選択してください</v>
      </c>
      <c r="AV31" s="46" t="str">
        <f>IF(NOT(R31=""),T31,AW31)</f>
        <v>選択してください</v>
      </c>
      <c r="AW31" s="46" t="str">
        <f>IF(NOT(W31=""),Y31,AX31)</f>
        <v>選択してください</v>
      </c>
      <c r="AX31" s="46" t="str">
        <f>IF(NOT(AB31=""),AY31,"選択してください")</f>
        <v>選択してください</v>
      </c>
      <c r="AY31" s="46" t="str">
        <f>IF(NOT(AG31=""),AG31,"材質その他入力してください")</f>
        <v>材質その他入力してください</v>
      </c>
    </row>
    <row r="32" spans="2:51" ht="19.5" customHeight="1">
      <c r="B32" s="91"/>
      <c r="C32" s="92"/>
      <c r="D32" s="92"/>
      <c r="E32" s="92"/>
      <c r="F32" s="92"/>
      <c r="G32" s="92"/>
      <c r="H32" s="92"/>
      <c r="I32" s="93"/>
      <c r="J32" s="102" t="s">
        <v>83</v>
      </c>
      <c r="K32" s="97"/>
      <c r="L32" s="97"/>
      <c r="M32" s="103"/>
      <c r="N32" s="99"/>
      <c r="O32" s="99"/>
      <c r="P32" s="97" t="s">
        <v>79</v>
      </c>
      <c r="Q32" s="98"/>
      <c r="R32" s="99"/>
      <c r="S32" s="99"/>
      <c r="T32" s="97" t="s">
        <v>84</v>
      </c>
      <c r="U32" s="97"/>
      <c r="V32" s="98"/>
      <c r="W32" s="99"/>
      <c r="X32" s="99"/>
      <c r="Y32" s="118" t="s">
        <v>85</v>
      </c>
      <c r="Z32" s="118"/>
      <c r="AA32" s="127"/>
      <c r="AB32" s="99"/>
      <c r="AC32" s="99"/>
      <c r="AD32" s="97" t="s">
        <v>82</v>
      </c>
      <c r="AE32" s="97"/>
      <c r="AF32" s="97"/>
      <c r="AG32" s="100"/>
      <c r="AH32" s="100"/>
      <c r="AI32" s="100"/>
      <c r="AJ32" s="101"/>
      <c r="AT32" s="1" t="s">
        <v>21</v>
      </c>
      <c r="AU32" s="47" t="str">
        <f>IF(NOT(N32=""),P32,AV32)</f>
        <v>選択してください</v>
      </c>
      <c r="AV32" s="46" t="str">
        <f>IF(NOT(R32=""),T32,AW32)</f>
        <v>選択してください</v>
      </c>
      <c r="AW32" s="46" t="str">
        <f>IF(NOT(W32=""),Y32,AX32)</f>
        <v>選択してください</v>
      </c>
      <c r="AX32" s="46" t="str">
        <f>IF(NOT(AB32=""),AY32,"選択してください")</f>
        <v>選択してください</v>
      </c>
      <c r="AY32" s="46" t="str">
        <f>IF(NOT(AG32=""),AG32,"材質その他入力してください")</f>
        <v>材質その他入力してください</v>
      </c>
    </row>
    <row r="33" spans="2:52" ht="19.5" customHeight="1">
      <c r="B33" s="94"/>
      <c r="C33" s="95"/>
      <c r="D33" s="95"/>
      <c r="E33" s="95"/>
      <c r="F33" s="95"/>
      <c r="G33" s="95"/>
      <c r="H33" s="95"/>
      <c r="I33" s="96"/>
      <c r="J33" s="128" t="s">
        <v>53</v>
      </c>
      <c r="K33" s="118"/>
      <c r="L33" s="118"/>
      <c r="M33" s="129"/>
      <c r="N33" s="117"/>
      <c r="O33" s="117"/>
      <c r="P33" s="118" t="s">
        <v>20</v>
      </c>
      <c r="Q33" s="118"/>
      <c r="R33" s="13" t="s">
        <v>21</v>
      </c>
      <c r="S33" s="118" t="s">
        <v>54</v>
      </c>
      <c r="T33" s="118"/>
      <c r="U33" s="118"/>
      <c r="V33" s="118"/>
      <c r="W33" s="118"/>
      <c r="X33" s="130"/>
      <c r="Y33" s="130"/>
      <c r="Z33" s="130"/>
      <c r="AA33" s="130"/>
      <c r="AB33" s="130"/>
      <c r="AC33" s="130"/>
      <c r="AD33" s="130"/>
      <c r="AE33" s="13"/>
      <c r="AF33" s="21" t="s">
        <v>22</v>
      </c>
      <c r="AG33" s="117"/>
      <c r="AH33" s="117"/>
      <c r="AI33" s="118" t="s">
        <v>28</v>
      </c>
      <c r="AJ33" s="119"/>
      <c r="AT33" s="1" t="s">
        <v>22</v>
      </c>
      <c r="AU33" s="86" t="str">
        <f>IF(NOT(N33=""),"有",AV33)</f>
        <v>選択してください</v>
      </c>
      <c r="AV33" s="46" t="str">
        <f>IF(NOT(AG33=""),"無",AW33)</f>
        <v>選択してください</v>
      </c>
      <c r="AW33" s="46" t="s">
        <v>94</v>
      </c>
      <c r="AX33" s="46">
        <f>IF(NOT(X33=""),AT32&amp;X33&amp;AT33,"")</f>
      </c>
      <c r="AY33" s="46" t="s">
        <v>95</v>
      </c>
      <c r="AZ33" s="47" t="str">
        <f>AU33&amp;AX33</f>
        <v>選択してください</v>
      </c>
    </row>
    <row r="34" spans="2:53" ht="19.5" customHeight="1">
      <c r="B34" s="120" t="s">
        <v>60</v>
      </c>
      <c r="C34" s="121"/>
      <c r="D34" s="121"/>
      <c r="E34" s="121"/>
      <c r="F34" s="121"/>
      <c r="G34" s="121"/>
      <c r="H34" s="121"/>
      <c r="I34" s="122"/>
      <c r="J34" s="102" t="s">
        <v>61</v>
      </c>
      <c r="K34" s="97"/>
      <c r="L34" s="97"/>
      <c r="M34" s="97"/>
      <c r="N34" s="103"/>
      <c r="O34" s="106"/>
      <c r="P34" s="106"/>
      <c r="Q34" s="17" t="s">
        <v>55</v>
      </c>
      <c r="R34" s="106"/>
      <c r="S34" s="110"/>
      <c r="T34" s="106"/>
      <c r="U34" s="106"/>
      <c r="V34" s="97" t="s">
        <v>2</v>
      </c>
      <c r="W34" s="111"/>
      <c r="X34" s="107"/>
      <c r="Y34" s="107"/>
      <c r="Z34" s="97" t="s">
        <v>3</v>
      </c>
      <c r="AA34" s="98"/>
      <c r="AB34" s="17" t="s">
        <v>63</v>
      </c>
      <c r="AC34" s="106"/>
      <c r="AD34" s="106"/>
      <c r="AE34" s="97" t="s">
        <v>2</v>
      </c>
      <c r="AF34" s="98"/>
      <c r="AG34" s="107"/>
      <c r="AH34" s="107"/>
      <c r="AI34" s="97" t="s">
        <v>3</v>
      </c>
      <c r="AJ34" s="108"/>
      <c r="AT34" s="1" t="s">
        <v>98</v>
      </c>
      <c r="AU34" s="47" t="str">
        <f>T34&amp;AT34&amp;X34</f>
        <v>:</v>
      </c>
      <c r="AV34" s="47" t="str">
        <f>AC34&amp;AT34&amp;AG34</f>
        <v>:</v>
      </c>
      <c r="AW34" s="46" t="e">
        <f>AV34-AU34</f>
        <v>#VALUE!</v>
      </c>
      <c r="AX34" s="47" t="e">
        <f>(HOUR(AW34))+(MINUTE(AW34)/60)</f>
        <v>#VALUE!</v>
      </c>
      <c r="AY34" s="46" t="e">
        <f>AX34*60</f>
        <v>#VALUE!</v>
      </c>
      <c r="AZ34" s="46">
        <f>IF(NOT(T34=""),AY34,BA34)</f>
        <v>0</v>
      </c>
      <c r="BA34" s="46">
        <v>0</v>
      </c>
    </row>
    <row r="35" spans="2:53" ht="19.5" customHeight="1">
      <c r="B35" s="123"/>
      <c r="C35" s="124"/>
      <c r="D35" s="124"/>
      <c r="E35" s="124"/>
      <c r="F35" s="124"/>
      <c r="G35" s="124"/>
      <c r="H35" s="124"/>
      <c r="I35" s="125"/>
      <c r="J35" s="102" t="s">
        <v>62</v>
      </c>
      <c r="K35" s="97"/>
      <c r="L35" s="97"/>
      <c r="M35" s="97"/>
      <c r="N35" s="103"/>
      <c r="O35" s="106"/>
      <c r="P35" s="106"/>
      <c r="Q35" s="17" t="s">
        <v>55</v>
      </c>
      <c r="R35" s="106"/>
      <c r="S35" s="110"/>
      <c r="T35" s="106"/>
      <c r="U35" s="106"/>
      <c r="V35" s="97" t="s">
        <v>2</v>
      </c>
      <c r="W35" s="111"/>
      <c r="X35" s="107"/>
      <c r="Y35" s="107"/>
      <c r="Z35" s="97" t="s">
        <v>3</v>
      </c>
      <c r="AA35" s="98"/>
      <c r="AB35" s="17" t="s">
        <v>63</v>
      </c>
      <c r="AC35" s="106"/>
      <c r="AD35" s="106"/>
      <c r="AE35" s="97" t="s">
        <v>2</v>
      </c>
      <c r="AF35" s="98"/>
      <c r="AG35" s="107"/>
      <c r="AH35" s="107"/>
      <c r="AI35" s="97" t="s">
        <v>3</v>
      </c>
      <c r="AJ35" s="108"/>
      <c r="AT35" s="1" t="s">
        <v>98</v>
      </c>
      <c r="AU35" s="47" t="str">
        <f>T35&amp;AT35&amp;X35</f>
        <v>:</v>
      </c>
      <c r="AV35" s="47" t="str">
        <f>AC35&amp;AT35&amp;AG35</f>
        <v>:</v>
      </c>
      <c r="AW35" s="46" t="e">
        <f>AV35-AU35</f>
        <v>#VALUE!</v>
      </c>
      <c r="AX35" s="47" t="e">
        <f>(HOUR(AW35))+(MINUTE(AW35)/60)</f>
        <v>#VALUE!</v>
      </c>
      <c r="AY35" s="46" t="e">
        <f>AX35*60</f>
        <v>#VALUE!</v>
      </c>
      <c r="AZ35" s="46">
        <f>IF(NOT(T35=""),AY35,BA35)</f>
        <v>0</v>
      </c>
      <c r="BA35" s="46">
        <v>0</v>
      </c>
    </row>
    <row r="36" spans="2:52" ht="18" customHeight="1">
      <c r="B36" s="114" t="s">
        <v>77</v>
      </c>
      <c r="C36" s="115"/>
      <c r="D36" s="115"/>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6"/>
      <c r="AU36" s="47" t="str">
        <f>IF(NOT(T34=""),AU34,AV36)</f>
        <v>時間入力して</v>
      </c>
      <c r="AV36" s="46" t="str">
        <f>IF(NOT(T35=""),AU35,"時間入力して")</f>
        <v>時間入力して</v>
      </c>
      <c r="AX36" s="47"/>
      <c r="AY36" s="47">
        <f>AZ34+AZ35</f>
        <v>0</v>
      </c>
      <c r="AZ36" s="46" t="s">
        <v>96</v>
      </c>
    </row>
    <row r="37" spans="2:47" ht="30" customHeight="1">
      <c r="B37" s="44"/>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5"/>
      <c r="AU37" s="47">
        <f>C37&amp;C38&amp;C39</f>
      </c>
    </row>
    <row r="38" spans="2:36" ht="21.75" customHeight="1">
      <c r="B38" s="41"/>
      <c r="C38" s="269"/>
      <c r="D38" s="269"/>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c r="AC38" s="269"/>
      <c r="AD38" s="269"/>
      <c r="AE38" s="269"/>
      <c r="AF38" s="269"/>
      <c r="AG38" s="269"/>
      <c r="AH38" s="269"/>
      <c r="AI38" s="269"/>
      <c r="AJ38" s="270"/>
    </row>
    <row r="39" spans="2:36" ht="21.75" customHeight="1" thickBot="1">
      <c r="B39" s="45"/>
      <c r="C39" s="271"/>
      <c r="D39" s="271"/>
      <c r="E39" s="271"/>
      <c r="F39" s="271"/>
      <c r="G39" s="271"/>
      <c r="H39" s="271"/>
      <c r="I39" s="271"/>
      <c r="J39" s="271"/>
      <c r="K39" s="271"/>
      <c r="L39" s="271"/>
      <c r="M39" s="271"/>
      <c r="N39" s="271"/>
      <c r="O39" s="271"/>
      <c r="P39" s="271"/>
      <c r="Q39" s="271"/>
      <c r="R39" s="271"/>
      <c r="S39" s="271"/>
      <c r="T39" s="271"/>
      <c r="U39" s="271"/>
      <c r="V39" s="271"/>
      <c r="W39" s="271"/>
      <c r="X39" s="271"/>
      <c r="Y39" s="271"/>
      <c r="Z39" s="271"/>
      <c r="AA39" s="271"/>
      <c r="AB39" s="271"/>
      <c r="AC39" s="271"/>
      <c r="AD39" s="271"/>
      <c r="AE39" s="271"/>
      <c r="AF39" s="271"/>
      <c r="AG39" s="271"/>
      <c r="AH39" s="271"/>
      <c r="AI39" s="271"/>
      <c r="AJ39" s="272"/>
    </row>
    <row r="40" spans="2:36" ht="24" customHeight="1">
      <c r="B40" s="109" t="s">
        <v>64</v>
      </c>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row>
    <row r="41" spans="2:36" ht="15" customHeight="1">
      <c r="B41" s="112" t="s">
        <v>56</v>
      </c>
      <c r="C41" s="112"/>
      <c r="D41" s="112"/>
      <c r="E41" s="112"/>
      <c r="F41" s="112"/>
      <c r="G41" s="112"/>
      <c r="H41" s="112"/>
      <c r="I41" s="112"/>
      <c r="J41" s="112"/>
      <c r="K41" s="112"/>
      <c r="L41" s="112"/>
      <c r="M41" s="112"/>
      <c r="N41" s="112"/>
      <c r="O41" s="35"/>
      <c r="P41" s="35"/>
      <c r="Q41" s="35"/>
      <c r="R41" s="35"/>
      <c r="S41" s="35"/>
      <c r="T41" s="35"/>
      <c r="U41" s="35"/>
      <c r="V41" s="35"/>
      <c r="W41" s="35"/>
      <c r="X41" s="35"/>
      <c r="Y41" s="35"/>
      <c r="Z41" s="35"/>
      <c r="AA41" s="35"/>
      <c r="AB41" s="35"/>
      <c r="AC41" s="35"/>
      <c r="AD41" s="35"/>
      <c r="AE41" s="35"/>
      <c r="AF41" s="35"/>
      <c r="AG41" s="35"/>
      <c r="AH41" s="35"/>
      <c r="AI41" s="35"/>
      <c r="AJ41" s="35"/>
    </row>
    <row r="42" spans="2:54" s="8" customFormat="1" ht="19.5" customHeight="1">
      <c r="B42" s="113" t="s">
        <v>57</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U42" s="51"/>
      <c r="AV42" s="51"/>
      <c r="AW42" s="51"/>
      <c r="AX42" s="51"/>
      <c r="AY42" s="51"/>
      <c r="AZ42" s="51"/>
      <c r="BA42" s="51"/>
      <c r="BB42" s="51"/>
    </row>
    <row r="43" spans="2:36" ht="19.5" customHeight="1">
      <c r="B43" s="113" t="s">
        <v>74</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row>
    <row r="44" spans="2:36" ht="24" customHeight="1">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row>
    <row r="45" spans="2:54" s="28" customFormat="1" ht="10.5" customHeight="1">
      <c r="B45" s="32"/>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2"/>
      <c r="AU45" s="46"/>
      <c r="AV45" s="46"/>
      <c r="AW45" s="46"/>
      <c r="AX45" s="46"/>
      <c r="AY45" s="46"/>
      <c r="AZ45" s="46"/>
      <c r="BA45" s="46"/>
      <c r="BB45" s="46"/>
    </row>
    <row r="46" spans="2:54" s="28" customFormat="1" ht="10.5" customHeight="1">
      <c r="B46" s="32"/>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2"/>
      <c r="AU46" s="46"/>
      <c r="AV46" s="46"/>
      <c r="AW46" s="46"/>
      <c r="AX46" s="46"/>
      <c r="AY46" s="46"/>
      <c r="AZ46" s="46"/>
      <c r="BA46" s="46"/>
      <c r="BB46" s="46"/>
    </row>
    <row r="47" spans="2:54" s="28" customFormat="1" ht="10.5" customHeight="1">
      <c r="B47" s="32"/>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2"/>
      <c r="AU47" s="46"/>
      <c r="AV47" s="46"/>
      <c r="AW47" s="46"/>
      <c r="AX47" s="46"/>
      <c r="AY47" s="46"/>
      <c r="AZ47" s="46"/>
      <c r="BA47" s="46"/>
      <c r="BB47" s="46"/>
    </row>
    <row r="48" spans="2:54" s="28" customFormat="1" ht="10.5" customHeight="1">
      <c r="B48" s="32"/>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2"/>
      <c r="AU48" s="46"/>
      <c r="AV48" s="46"/>
      <c r="AW48" s="46"/>
      <c r="AX48" s="46"/>
      <c r="AY48" s="46"/>
      <c r="AZ48" s="46"/>
      <c r="BA48" s="46"/>
      <c r="BB48" s="46"/>
    </row>
    <row r="49" spans="2:54" s="28" customFormat="1" ht="10.5" customHeight="1">
      <c r="B49" s="32"/>
      <c r="C49" s="34"/>
      <c r="D49" s="34"/>
      <c r="E49" s="34"/>
      <c r="F49" s="34"/>
      <c r="G49" s="34"/>
      <c r="H49" s="36"/>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2"/>
      <c r="AU49" s="46"/>
      <c r="AV49" s="46"/>
      <c r="AW49" s="46"/>
      <c r="AX49" s="46"/>
      <c r="AY49" s="46"/>
      <c r="AZ49" s="46"/>
      <c r="BA49" s="46"/>
      <c r="BB49" s="46"/>
    </row>
    <row r="50" spans="2:54" s="28" customFormat="1" ht="10.5" customHeight="1">
      <c r="B50" s="32"/>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2"/>
      <c r="AU50" s="46"/>
      <c r="AV50" s="46"/>
      <c r="AW50" s="46"/>
      <c r="AX50" s="46"/>
      <c r="AY50" s="46"/>
      <c r="AZ50" s="46"/>
      <c r="BA50" s="46"/>
      <c r="BB50" s="46"/>
    </row>
    <row r="51" spans="2:54" s="28" customFormat="1" ht="10.5" customHeight="1">
      <c r="B51" s="32"/>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2"/>
      <c r="AU51" s="46"/>
      <c r="AV51" s="46"/>
      <c r="AW51" s="46"/>
      <c r="AX51" s="46"/>
      <c r="AY51" s="46"/>
      <c r="AZ51" s="46"/>
      <c r="BA51" s="46"/>
      <c r="BB51" s="46"/>
    </row>
    <row r="52" spans="2:54" s="28" customFormat="1" ht="10.5" customHeight="1">
      <c r="B52" s="32"/>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2"/>
      <c r="AU52" s="46"/>
      <c r="AV52" s="46"/>
      <c r="AW52" s="46"/>
      <c r="AX52" s="46"/>
      <c r="AY52" s="46"/>
      <c r="AZ52" s="46"/>
      <c r="BA52" s="46"/>
      <c r="BB52" s="46"/>
    </row>
    <row r="53" spans="2:54" s="28" customFormat="1" ht="10.5" customHeight="1">
      <c r="B53" s="32"/>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2"/>
      <c r="AU53" s="46"/>
      <c r="AV53" s="46"/>
      <c r="AW53" s="46"/>
      <c r="AX53" s="46"/>
      <c r="AY53" s="46"/>
      <c r="AZ53" s="46"/>
      <c r="BA53" s="46"/>
      <c r="BB53" s="46"/>
    </row>
    <row r="54" spans="2:54" s="28" customFormat="1" ht="10.5" customHeight="1">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U54" s="46"/>
      <c r="AV54" s="46"/>
      <c r="AW54" s="46"/>
      <c r="AX54" s="46"/>
      <c r="AY54" s="46"/>
      <c r="AZ54" s="46"/>
      <c r="BA54" s="46"/>
      <c r="BB54" s="46"/>
    </row>
    <row r="55" spans="47:54" s="28" customFormat="1" ht="13.5">
      <c r="AU55" s="46"/>
      <c r="AV55" s="46"/>
      <c r="AW55" s="46"/>
      <c r="AX55" s="46"/>
      <c r="AY55" s="46"/>
      <c r="AZ55" s="46"/>
      <c r="BA55" s="46"/>
      <c r="BB55" s="46"/>
    </row>
    <row r="56" spans="47:54" s="28" customFormat="1" ht="13.5">
      <c r="AU56" s="46"/>
      <c r="AV56" s="46"/>
      <c r="AW56" s="46"/>
      <c r="AX56" s="46"/>
      <c r="AY56" s="46"/>
      <c r="AZ56" s="46"/>
      <c r="BA56" s="46"/>
      <c r="BB56" s="46"/>
    </row>
    <row r="57" spans="47:54" s="28" customFormat="1" ht="13.5">
      <c r="AU57" s="46"/>
      <c r="AV57" s="46"/>
      <c r="AW57" s="46"/>
      <c r="AX57" s="46"/>
      <c r="AY57" s="46"/>
      <c r="AZ57" s="46"/>
      <c r="BA57" s="46"/>
      <c r="BB57" s="46"/>
    </row>
    <row r="58" spans="47:54" s="28" customFormat="1" ht="13.5">
      <c r="AU58" s="46"/>
      <c r="AV58" s="46"/>
      <c r="AW58" s="46"/>
      <c r="AX58" s="46"/>
      <c r="AY58" s="46"/>
      <c r="AZ58" s="46"/>
      <c r="BA58" s="46"/>
      <c r="BB58" s="46"/>
    </row>
    <row r="59" spans="47:54" s="28" customFormat="1" ht="13.5">
      <c r="AU59" s="46"/>
      <c r="AV59" s="46"/>
      <c r="AW59" s="46"/>
      <c r="AX59" s="46"/>
      <c r="AY59" s="46"/>
      <c r="AZ59" s="46"/>
      <c r="BA59" s="46"/>
      <c r="BB59" s="46"/>
    </row>
    <row r="60" spans="47:54" s="28" customFormat="1" ht="13.5">
      <c r="AU60" s="46"/>
      <c r="AV60" s="46"/>
      <c r="AW60" s="46"/>
      <c r="AX60" s="46"/>
      <c r="AY60" s="46"/>
      <c r="AZ60" s="46"/>
      <c r="BA60" s="46"/>
      <c r="BB60" s="46"/>
    </row>
    <row r="61" spans="47:54" s="28" customFormat="1" ht="13.5">
      <c r="AU61" s="46"/>
      <c r="AV61" s="46"/>
      <c r="AW61" s="46"/>
      <c r="AX61" s="46"/>
      <c r="AY61" s="46"/>
      <c r="AZ61" s="46"/>
      <c r="BA61" s="46"/>
      <c r="BB61" s="46"/>
    </row>
    <row r="62" spans="47:54" s="28" customFormat="1" ht="13.5">
      <c r="AU62" s="46"/>
      <c r="AV62" s="46"/>
      <c r="AW62" s="46"/>
      <c r="AX62" s="46"/>
      <c r="AY62" s="46"/>
      <c r="AZ62" s="46"/>
      <c r="BA62" s="46"/>
      <c r="BB62" s="46"/>
    </row>
    <row r="63" spans="47:54" s="28" customFormat="1" ht="13.5">
      <c r="AU63" s="46"/>
      <c r="AV63" s="46"/>
      <c r="AW63" s="46"/>
      <c r="AX63" s="46"/>
      <c r="AY63" s="46"/>
      <c r="AZ63" s="46"/>
      <c r="BA63" s="46"/>
      <c r="BB63" s="46"/>
    </row>
    <row r="64" spans="47:54" s="28" customFormat="1" ht="13.5">
      <c r="AU64" s="46"/>
      <c r="AV64" s="46"/>
      <c r="AW64" s="46"/>
      <c r="AX64" s="46"/>
      <c r="AY64" s="46"/>
      <c r="AZ64" s="46"/>
      <c r="BA64" s="46"/>
      <c r="BB64" s="46"/>
    </row>
    <row r="65" spans="47:54" s="28" customFormat="1" ht="13.5">
      <c r="AU65" s="46"/>
      <c r="AV65" s="46"/>
      <c r="AW65" s="46"/>
      <c r="AX65" s="46"/>
      <c r="AY65" s="46"/>
      <c r="AZ65" s="46"/>
      <c r="BA65" s="46"/>
      <c r="BB65" s="46"/>
    </row>
    <row r="66" spans="47:54" s="28" customFormat="1" ht="13.5">
      <c r="AU66" s="46"/>
      <c r="AV66" s="46"/>
      <c r="AW66" s="46"/>
      <c r="AX66" s="46"/>
      <c r="AY66" s="46"/>
      <c r="AZ66" s="46"/>
      <c r="BA66" s="46"/>
      <c r="BB66" s="46"/>
    </row>
    <row r="67" spans="47:54" s="28" customFormat="1" ht="13.5">
      <c r="AU67" s="46"/>
      <c r="AV67" s="46"/>
      <c r="AW67" s="46"/>
      <c r="AX67" s="46"/>
      <c r="AY67" s="46"/>
      <c r="AZ67" s="46"/>
      <c r="BA67" s="46"/>
      <c r="BB67" s="46"/>
    </row>
    <row r="68" spans="47:54" s="28" customFormat="1" ht="13.5">
      <c r="AU68" s="46"/>
      <c r="AV68" s="46"/>
      <c r="AW68" s="46"/>
      <c r="AX68" s="46"/>
      <c r="AY68" s="46"/>
      <c r="AZ68" s="46"/>
      <c r="BA68" s="46"/>
      <c r="BB68" s="46"/>
    </row>
    <row r="69" spans="47:54" s="28" customFormat="1" ht="13.5">
      <c r="AU69" s="46"/>
      <c r="AV69" s="46"/>
      <c r="AW69" s="46"/>
      <c r="AX69" s="46"/>
      <c r="AY69" s="46"/>
      <c r="AZ69" s="46"/>
      <c r="BA69" s="46"/>
      <c r="BB69" s="46"/>
    </row>
    <row r="70" spans="47:54" s="28" customFormat="1" ht="13.5">
      <c r="AU70" s="46"/>
      <c r="AV70" s="46"/>
      <c r="AW70" s="46"/>
      <c r="AX70" s="46"/>
      <c r="AY70" s="46"/>
      <c r="AZ70" s="46"/>
      <c r="BA70" s="46"/>
      <c r="BB70" s="46"/>
    </row>
    <row r="71" spans="47:54" s="28" customFormat="1" ht="13.5">
      <c r="AU71" s="46"/>
      <c r="AV71" s="46"/>
      <c r="AW71" s="46"/>
      <c r="AX71" s="46"/>
      <c r="AY71" s="46"/>
      <c r="AZ71" s="46"/>
      <c r="BA71" s="46"/>
      <c r="BB71" s="46"/>
    </row>
    <row r="72" spans="47:54" s="28" customFormat="1" ht="13.5">
      <c r="AU72" s="46"/>
      <c r="AV72" s="46"/>
      <c r="AW72" s="46"/>
      <c r="AX72" s="46"/>
      <c r="AY72" s="46"/>
      <c r="AZ72" s="46"/>
      <c r="BA72" s="46"/>
      <c r="BB72" s="46"/>
    </row>
    <row r="73" spans="47:54" s="28" customFormat="1" ht="13.5">
      <c r="AU73" s="46"/>
      <c r="AV73" s="46"/>
      <c r="AW73" s="46"/>
      <c r="AX73" s="46"/>
      <c r="AY73" s="46"/>
      <c r="AZ73" s="46"/>
      <c r="BA73" s="46"/>
      <c r="BB73" s="46"/>
    </row>
    <row r="74" spans="47:54" s="28" customFormat="1" ht="13.5">
      <c r="AU74" s="46"/>
      <c r="AV74" s="46"/>
      <c r="AW74" s="46"/>
      <c r="AX74" s="46"/>
      <c r="AY74" s="46"/>
      <c r="AZ74" s="46"/>
      <c r="BA74" s="46"/>
      <c r="BB74" s="46"/>
    </row>
    <row r="75" spans="47:54" s="28" customFormat="1" ht="13.5">
      <c r="AU75" s="46"/>
      <c r="AV75" s="46"/>
      <c r="AW75" s="46"/>
      <c r="AX75" s="46"/>
      <c r="AY75" s="46"/>
      <c r="AZ75" s="46"/>
      <c r="BA75" s="46"/>
      <c r="BB75" s="46"/>
    </row>
    <row r="76" spans="47:54" s="28" customFormat="1" ht="13.5">
      <c r="AU76" s="46"/>
      <c r="AV76" s="46"/>
      <c r="AW76" s="46"/>
      <c r="AX76" s="46"/>
      <c r="AY76" s="46"/>
      <c r="AZ76" s="46"/>
      <c r="BA76" s="46"/>
      <c r="BB76" s="46"/>
    </row>
    <row r="77" spans="47:54" s="28" customFormat="1" ht="13.5">
      <c r="AU77" s="46"/>
      <c r="AV77" s="46"/>
      <c r="AW77" s="46"/>
      <c r="AX77" s="46"/>
      <c r="AY77" s="46"/>
      <c r="AZ77" s="46"/>
      <c r="BA77" s="46"/>
      <c r="BB77" s="46"/>
    </row>
    <row r="78" spans="47:54" s="28" customFormat="1" ht="13.5">
      <c r="AU78" s="46"/>
      <c r="AV78" s="46"/>
      <c r="AW78" s="46"/>
      <c r="AX78" s="46"/>
      <c r="AY78" s="46"/>
      <c r="AZ78" s="46"/>
      <c r="BA78" s="46"/>
      <c r="BB78" s="46"/>
    </row>
    <row r="79" spans="47:54" s="28" customFormat="1" ht="13.5">
      <c r="AU79" s="46"/>
      <c r="AV79" s="46"/>
      <c r="AW79" s="46"/>
      <c r="AX79" s="46"/>
      <c r="AY79" s="46"/>
      <c r="AZ79" s="46"/>
      <c r="BA79" s="46"/>
      <c r="BB79" s="46"/>
    </row>
    <row r="80" spans="47:54" s="28" customFormat="1" ht="13.5">
      <c r="AU80" s="46"/>
      <c r="AV80" s="46"/>
      <c r="AW80" s="46"/>
      <c r="AX80" s="46"/>
      <c r="AY80" s="46"/>
      <c r="AZ80" s="46"/>
      <c r="BA80" s="46"/>
      <c r="BB80" s="46"/>
    </row>
    <row r="81" spans="47:54" s="28" customFormat="1" ht="13.5">
      <c r="AU81" s="46"/>
      <c r="AV81" s="46"/>
      <c r="AW81" s="46"/>
      <c r="AX81" s="46"/>
      <c r="AY81" s="46"/>
      <c r="AZ81" s="46"/>
      <c r="BA81" s="46"/>
      <c r="BB81" s="46"/>
    </row>
    <row r="82" spans="47:54" s="28" customFormat="1" ht="13.5">
      <c r="AU82" s="46"/>
      <c r="AV82" s="46"/>
      <c r="AW82" s="46"/>
      <c r="AX82" s="46"/>
      <c r="AY82" s="46"/>
      <c r="AZ82" s="46"/>
      <c r="BA82" s="46"/>
      <c r="BB82" s="46"/>
    </row>
    <row r="83" spans="47:54" s="28" customFormat="1" ht="13.5">
      <c r="AU83" s="46"/>
      <c r="AV83" s="46"/>
      <c r="AW83" s="46"/>
      <c r="AX83" s="46"/>
      <c r="AY83" s="46"/>
      <c r="AZ83" s="46"/>
      <c r="BA83" s="46"/>
      <c r="BB83" s="46"/>
    </row>
    <row r="84" spans="47:54" s="28" customFormat="1" ht="13.5">
      <c r="AU84" s="46"/>
      <c r="AV84" s="46"/>
      <c r="AW84" s="46"/>
      <c r="AX84" s="46"/>
      <c r="AY84" s="46"/>
      <c r="AZ84" s="46"/>
      <c r="BA84" s="46"/>
      <c r="BB84" s="46"/>
    </row>
    <row r="85" spans="47:54" s="28" customFormat="1" ht="13.5">
      <c r="AU85" s="46"/>
      <c r="AV85" s="46"/>
      <c r="AW85" s="46"/>
      <c r="AX85" s="46"/>
      <c r="AY85" s="46"/>
      <c r="AZ85" s="46"/>
      <c r="BA85" s="46"/>
      <c r="BB85" s="46"/>
    </row>
    <row r="86" spans="47:54" s="28" customFormat="1" ht="13.5">
      <c r="AU86" s="46"/>
      <c r="AV86" s="46"/>
      <c r="AW86" s="46"/>
      <c r="AX86" s="46"/>
      <c r="AY86" s="46"/>
      <c r="AZ86" s="46"/>
      <c r="BA86" s="46"/>
      <c r="BB86" s="46"/>
    </row>
    <row r="87" spans="47:54" s="28" customFormat="1" ht="13.5">
      <c r="AU87" s="46"/>
      <c r="AV87" s="46"/>
      <c r="AW87" s="46"/>
      <c r="AX87" s="46"/>
      <c r="AY87" s="46"/>
      <c r="AZ87" s="46"/>
      <c r="BA87" s="46"/>
      <c r="BB87" s="46"/>
    </row>
    <row r="88" spans="47:54" s="28" customFormat="1" ht="13.5">
      <c r="AU88" s="46"/>
      <c r="AV88" s="46"/>
      <c r="AW88" s="46"/>
      <c r="AX88" s="46"/>
      <c r="AY88" s="46"/>
      <c r="AZ88" s="46"/>
      <c r="BA88" s="46"/>
      <c r="BB88" s="46"/>
    </row>
    <row r="89" spans="47:54" s="28" customFormat="1" ht="13.5">
      <c r="AU89" s="46"/>
      <c r="AV89" s="46"/>
      <c r="AW89" s="46"/>
      <c r="AX89" s="46"/>
      <c r="AY89" s="46"/>
      <c r="AZ89" s="46"/>
      <c r="BA89" s="46"/>
      <c r="BB89" s="46"/>
    </row>
    <row r="90" spans="47:54" s="28" customFormat="1" ht="13.5">
      <c r="AU90" s="46"/>
      <c r="AV90" s="46"/>
      <c r="AW90" s="46"/>
      <c r="AX90" s="46"/>
      <c r="AY90" s="46"/>
      <c r="AZ90" s="46"/>
      <c r="BA90" s="46"/>
      <c r="BB90" s="46"/>
    </row>
    <row r="91" spans="47:54" s="28" customFormat="1" ht="13.5">
      <c r="AU91" s="46"/>
      <c r="AV91" s="46"/>
      <c r="AW91" s="46"/>
      <c r="AX91" s="46"/>
      <c r="AY91" s="46"/>
      <c r="AZ91" s="46"/>
      <c r="BA91" s="46"/>
      <c r="BB91" s="46"/>
    </row>
    <row r="92" spans="47:54" s="28" customFormat="1" ht="13.5">
      <c r="AU92" s="46"/>
      <c r="AV92" s="46"/>
      <c r="AW92" s="46"/>
      <c r="AX92" s="46"/>
      <c r="AY92" s="46"/>
      <c r="AZ92" s="46"/>
      <c r="BA92" s="46"/>
      <c r="BB92" s="46"/>
    </row>
    <row r="93" spans="47:54" s="28" customFormat="1" ht="13.5">
      <c r="AU93" s="46"/>
      <c r="AV93" s="46"/>
      <c r="AW93" s="46"/>
      <c r="AX93" s="46"/>
      <c r="AY93" s="46"/>
      <c r="AZ93" s="46"/>
      <c r="BA93" s="46"/>
      <c r="BB93" s="46"/>
    </row>
    <row r="94" spans="47:54" s="28" customFormat="1" ht="13.5">
      <c r="AU94" s="46"/>
      <c r="AV94" s="46"/>
      <c r="AW94" s="46"/>
      <c r="AX94" s="46"/>
      <c r="AY94" s="46"/>
      <c r="AZ94" s="46"/>
      <c r="BA94" s="46"/>
      <c r="BB94" s="46"/>
    </row>
    <row r="95" spans="47:54" s="28" customFormat="1" ht="13.5">
      <c r="AU95" s="46"/>
      <c r="AV95" s="46"/>
      <c r="AW95" s="46"/>
      <c r="AX95" s="46"/>
      <c r="AY95" s="46"/>
      <c r="AZ95" s="46"/>
      <c r="BA95" s="46"/>
      <c r="BB95" s="46"/>
    </row>
    <row r="96" spans="47:54" s="28" customFormat="1" ht="13.5">
      <c r="AU96" s="46"/>
      <c r="AV96" s="46"/>
      <c r="AW96" s="46"/>
      <c r="AX96" s="46"/>
      <c r="AY96" s="46"/>
      <c r="AZ96" s="46"/>
      <c r="BA96" s="46"/>
      <c r="BB96" s="46"/>
    </row>
    <row r="97" spans="47:54" s="28" customFormat="1" ht="13.5">
      <c r="AU97" s="46"/>
      <c r="AV97" s="46"/>
      <c r="AW97" s="46"/>
      <c r="AX97" s="46"/>
      <c r="AY97" s="46"/>
      <c r="AZ97" s="46"/>
      <c r="BA97" s="46"/>
      <c r="BB97" s="46"/>
    </row>
    <row r="98" spans="47:54" s="28" customFormat="1" ht="13.5">
      <c r="AU98" s="46"/>
      <c r="AV98" s="46"/>
      <c r="AW98" s="46"/>
      <c r="AX98" s="46"/>
      <c r="AY98" s="46"/>
      <c r="AZ98" s="46"/>
      <c r="BA98" s="46"/>
      <c r="BB98" s="46"/>
    </row>
    <row r="99" spans="47:54" s="28" customFormat="1" ht="13.5">
      <c r="AU99" s="46"/>
      <c r="AV99" s="46"/>
      <c r="AW99" s="46"/>
      <c r="AX99" s="46"/>
      <c r="AY99" s="46"/>
      <c r="AZ99" s="46"/>
      <c r="BA99" s="46"/>
      <c r="BB99" s="46"/>
    </row>
    <row r="100" spans="47:54" s="28" customFormat="1" ht="13.5">
      <c r="AU100" s="46"/>
      <c r="AV100" s="46"/>
      <c r="AW100" s="46"/>
      <c r="AX100" s="46"/>
      <c r="AY100" s="46"/>
      <c r="AZ100" s="46"/>
      <c r="BA100" s="46"/>
      <c r="BB100" s="46"/>
    </row>
    <row r="101" spans="47:54" s="28" customFormat="1" ht="13.5">
      <c r="AU101" s="46"/>
      <c r="AV101" s="46"/>
      <c r="AW101" s="46"/>
      <c r="AX101" s="46"/>
      <c r="AY101" s="46"/>
      <c r="AZ101" s="46"/>
      <c r="BA101" s="46"/>
      <c r="BB101" s="46"/>
    </row>
    <row r="102" spans="47:54" s="28" customFormat="1" ht="13.5">
      <c r="AU102" s="46"/>
      <c r="AV102" s="46"/>
      <c r="AW102" s="46"/>
      <c r="AX102" s="46"/>
      <c r="AY102" s="46"/>
      <c r="AZ102" s="46"/>
      <c r="BA102" s="46"/>
      <c r="BB102" s="46"/>
    </row>
    <row r="103" spans="47:54" s="28" customFormat="1" ht="13.5">
      <c r="AU103" s="46"/>
      <c r="AV103" s="46"/>
      <c r="AW103" s="46"/>
      <c r="AX103" s="46"/>
      <c r="AY103" s="46"/>
      <c r="AZ103" s="46"/>
      <c r="BA103" s="46"/>
      <c r="BB103" s="46"/>
    </row>
    <row r="104" spans="47:54" s="28" customFormat="1" ht="13.5">
      <c r="AU104" s="46"/>
      <c r="AV104" s="46"/>
      <c r="AW104" s="46"/>
      <c r="AX104" s="46"/>
      <c r="AY104" s="46"/>
      <c r="AZ104" s="46"/>
      <c r="BA104" s="46"/>
      <c r="BB104" s="46"/>
    </row>
    <row r="105" spans="47:54" s="28" customFormat="1" ht="13.5">
      <c r="AU105" s="46"/>
      <c r="AV105" s="46"/>
      <c r="AW105" s="46"/>
      <c r="AX105" s="46"/>
      <c r="AY105" s="46"/>
      <c r="AZ105" s="46"/>
      <c r="BA105" s="46"/>
      <c r="BB105" s="46"/>
    </row>
    <row r="106" spans="47:54" s="28" customFormat="1" ht="13.5">
      <c r="AU106" s="46"/>
      <c r="AV106" s="46"/>
      <c r="AW106" s="46"/>
      <c r="AX106" s="46"/>
      <c r="AY106" s="46"/>
      <c r="AZ106" s="46"/>
      <c r="BA106" s="46"/>
      <c r="BB106" s="46"/>
    </row>
    <row r="107" spans="47:54" s="28" customFormat="1" ht="13.5">
      <c r="AU107" s="46"/>
      <c r="AV107" s="46"/>
      <c r="AW107" s="46"/>
      <c r="AX107" s="46"/>
      <c r="AY107" s="46"/>
      <c r="AZ107" s="46"/>
      <c r="BA107" s="46"/>
      <c r="BB107" s="46"/>
    </row>
    <row r="108" spans="47:54" s="28" customFormat="1" ht="13.5">
      <c r="AU108" s="46"/>
      <c r="AV108" s="46"/>
      <c r="AW108" s="46"/>
      <c r="AX108" s="46"/>
      <c r="AY108" s="46"/>
      <c r="AZ108" s="46"/>
      <c r="BA108" s="46"/>
      <c r="BB108" s="46"/>
    </row>
    <row r="109" spans="47:54" s="28" customFormat="1" ht="13.5">
      <c r="AU109" s="46"/>
      <c r="AV109" s="46"/>
      <c r="AW109" s="46"/>
      <c r="AX109" s="46"/>
      <c r="AY109" s="46"/>
      <c r="AZ109" s="46"/>
      <c r="BA109" s="46"/>
      <c r="BB109" s="46"/>
    </row>
    <row r="110" spans="47:54" s="28" customFormat="1" ht="13.5">
      <c r="AU110" s="46"/>
      <c r="AV110" s="46"/>
      <c r="AW110" s="46"/>
      <c r="AX110" s="46"/>
      <c r="AY110" s="46"/>
      <c r="AZ110" s="46"/>
      <c r="BA110" s="46"/>
      <c r="BB110" s="46"/>
    </row>
    <row r="111" spans="47:54" s="28" customFormat="1" ht="13.5">
      <c r="AU111" s="46"/>
      <c r="AV111" s="46"/>
      <c r="AW111" s="46"/>
      <c r="AX111" s="46"/>
      <c r="AY111" s="46"/>
      <c r="AZ111" s="46"/>
      <c r="BA111" s="46"/>
      <c r="BB111" s="46"/>
    </row>
    <row r="112" spans="47:54" s="28" customFormat="1" ht="13.5">
      <c r="AU112" s="46"/>
      <c r="AV112" s="46"/>
      <c r="AW112" s="46"/>
      <c r="AX112" s="46"/>
      <c r="AY112" s="46"/>
      <c r="AZ112" s="46"/>
      <c r="BA112" s="46"/>
      <c r="BB112" s="46"/>
    </row>
    <row r="113" spans="47:54" s="28" customFormat="1" ht="13.5">
      <c r="AU113" s="46"/>
      <c r="AV113" s="46"/>
      <c r="AW113" s="46"/>
      <c r="AX113" s="46"/>
      <c r="AY113" s="46"/>
      <c r="AZ113" s="46"/>
      <c r="BA113" s="46"/>
      <c r="BB113" s="46"/>
    </row>
    <row r="114" spans="47:54" s="28" customFormat="1" ht="13.5">
      <c r="AU114" s="46"/>
      <c r="AV114" s="46"/>
      <c r="AW114" s="46"/>
      <c r="AX114" s="46"/>
      <c r="AY114" s="46"/>
      <c r="AZ114" s="46"/>
      <c r="BA114" s="46"/>
      <c r="BB114" s="46"/>
    </row>
    <row r="115" spans="47:54" s="28" customFormat="1" ht="13.5">
      <c r="AU115" s="46"/>
      <c r="AV115" s="46"/>
      <c r="AW115" s="46"/>
      <c r="AX115" s="46"/>
      <c r="AY115" s="46"/>
      <c r="AZ115" s="46"/>
      <c r="BA115" s="46"/>
      <c r="BB115" s="46"/>
    </row>
    <row r="116" spans="47:54" s="28" customFormat="1" ht="13.5">
      <c r="AU116" s="46"/>
      <c r="AV116" s="46"/>
      <c r="AW116" s="46"/>
      <c r="AX116" s="46"/>
      <c r="AY116" s="46"/>
      <c r="AZ116" s="46"/>
      <c r="BA116" s="46"/>
      <c r="BB116" s="46"/>
    </row>
    <row r="117" spans="47:54" s="28" customFormat="1" ht="13.5">
      <c r="AU117" s="46"/>
      <c r="AV117" s="46"/>
      <c r="AW117" s="46"/>
      <c r="AX117" s="46"/>
      <c r="AY117" s="46"/>
      <c r="AZ117" s="46"/>
      <c r="BA117" s="46"/>
      <c r="BB117" s="46"/>
    </row>
    <row r="118" spans="47:54" s="28" customFormat="1" ht="13.5">
      <c r="AU118" s="46"/>
      <c r="AV118" s="46"/>
      <c r="AW118" s="46"/>
      <c r="AX118" s="46"/>
      <c r="AY118" s="46"/>
      <c r="AZ118" s="46"/>
      <c r="BA118" s="46"/>
      <c r="BB118" s="46"/>
    </row>
    <row r="119" spans="47:54" s="28" customFormat="1" ht="13.5">
      <c r="AU119" s="46"/>
      <c r="AV119" s="46"/>
      <c r="AW119" s="46"/>
      <c r="AX119" s="46"/>
      <c r="AY119" s="46"/>
      <c r="AZ119" s="46"/>
      <c r="BA119" s="46"/>
      <c r="BB119" s="46"/>
    </row>
    <row r="120" spans="47:54" s="28" customFormat="1" ht="13.5">
      <c r="AU120" s="46"/>
      <c r="AV120" s="46"/>
      <c r="AW120" s="46"/>
      <c r="AX120" s="46"/>
      <c r="AY120" s="46"/>
      <c r="AZ120" s="46"/>
      <c r="BA120" s="46"/>
      <c r="BB120" s="46"/>
    </row>
  </sheetData>
  <sheetProtection sheet="1" formatCells="0" selectLockedCells="1"/>
  <mergeCells count="180">
    <mergeCell ref="N25:O25"/>
    <mergeCell ref="P25:T25"/>
    <mergeCell ref="U25:V25"/>
    <mergeCell ref="W25:Y25"/>
    <mergeCell ref="Z25:AA25"/>
    <mergeCell ref="AB25:AC25"/>
    <mergeCell ref="J16:S16"/>
    <mergeCell ref="T16:W16"/>
    <mergeCell ref="Z3:AC3"/>
    <mergeCell ref="J11:N11"/>
    <mergeCell ref="C38:AJ39"/>
    <mergeCell ref="F2:AF2"/>
    <mergeCell ref="AG2:AJ2"/>
    <mergeCell ref="P3:U3"/>
    <mergeCell ref="AE3:AF3"/>
    <mergeCell ref="AH3:AI3"/>
    <mergeCell ref="C4:F5"/>
    <mergeCell ref="G4:N5"/>
    <mergeCell ref="O4:R5"/>
    <mergeCell ref="Y5:AH5"/>
    <mergeCell ref="U7:Y8"/>
    <mergeCell ref="Z7:AH8"/>
    <mergeCell ref="Z4:AC4"/>
    <mergeCell ref="AI7:AJ8"/>
    <mergeCell ref="B10:AJ10"/>
    <mergeCell ref="B11:I11"/>
    <mergeCell ref="O11:P11"/>
    <mergeCell ref="Q11:R11"/>
    <mergeCell ref="S11:T11"/>
    <mergeCell ref="U11:V11"/>
    <mergeCell ref="W11:X11"/>
    <mergeCell ref="Z11:AA11"/>
    <mergeCell ref="AC11:AE11"/>
    <mergeCell ref="AF11:AJ11"/>
    <mergeCell ref="B12:I12"/>
    <mergeCell ref="J12:L12"/>
    <mergeCell ref="M12:O12"/>
    <mergeCell ref="P12:R12"/>
    <mergeCell ref="S12:U12"/>
    <mergeCell ref="B13:I13"/>
    <mergeCell ref="J13:O13"/>
    <mergeCell ref="P13:T13"/>
    <mergeCell ref="U13:W13"/>
    <mergeCell ref="X13:Z13"/>
    <mergeCell ref="AA13:AG13"/>
    <mergeCell ref="AH13:AJ13"/>
    <mergeCell ref="B14:I16"/>
    <mergeCell ref="J14:Q14"/>
    <mergeCell ref="R14:T14"/>
    <mergeCell ref="U14:W14"/>
    <mergeCell ref="X14:AD14"/>
    <mergeCell ref="AE14:AG14"/>
    <mergeCell ref="AH14:AJ14"/>
    <mergeCell ref="J15:Q15"/>
    <mergeCell ref="R15:T15"/>
    <mergeCell ref="U15:W15"/>
    <mergeCell ref="X15:AD15"/>
    <mergeCell ref="AE15:AG15"/>
    <mergeCell ref="AH15:AJ15"/>
    <mergeCell ref="X16:AD16"/>
    <mergeCell ref="AE16:AG16"/>
    <mergeCell ref="AH16:AJ16"/>
    <mergeCell ref="B17:I17"/>
    <mergeCell ref="J17:AJ17"/>
    <mergeCell ref="B18:I18"/>
    <mergeCell ref="J18:AD18"/>
    <mergeCell ref="AE18:AJ18"/>
    <mergeCell ref="B19:I19"/>
    <mergeCell ref="J19:AD19"/>
    <mergeCell ref="AE19:AJ20"/>
    <mergeCell ref="B20:I20"/>
    <mergeCell ref="J20:AD20"/>
    <mergeCell ref="B21:I21"/>
    <mergeCell ref="J21:AJ21"/>
    <mergeCell ref="B22:I22"/>
    <mergeCell ref="J22:AJ22"/>
    <mergeCell ref="B24:AJ24"/>
    <mergeCell ref="B25:I27"/>
    <mergeCell ref="J25:K25"/>
    <mergeCell ref="L25:M25"/>
    <mergeCell ref="J26:L26"/>
    <mergeCell ref="AE25:AI25"/>
    <mergeCell ref="M26:N26"/>
    <mergeCell ref="O26:P26"/>
    <mergeCell ref="R26:S26"/>
    <mergeCell ref="T26:U26"/>
    <mergeCell ref="V26:W26"/>
    <mergeCell ref="AB26:AC26"/>
    <mergeCell ref="X26:Y26"/>
    <mergeCell ref="AD26:AE26"/>
    <mergeCell ref="J27:L27"/>
    <mergeCell ref="M27:N27"/>
    <mergeCell ref="O27:P27"/>
    <mergeCell ref="R27:S27"/>
    <mergeCell ref="T27:U27"/>
    <mergeCell ref="V27:W27"/>
    <mergeCell ref="X27:Y27"/>
    <mergeCell ref="AB27:AC27"/>
    <mergeCell ref="AD27:AE27"/>
    <mergeCell ref="B28:I29"/>
    <mergeCell ref="J28:M28"/>
    <mergeCell ref="N28:O28"/>
    <mergeCell ref="P28:Y28"/>
    <mergeCell ref="Z28:AA28"/>
    <mergeCell ref="AB28:AJ28"/>
    <mergeCell ref="J29:M29"/>
    <mergeCell ref="N29:O29"/>
    <mergeCell ref="P29:Y29"/>
    <mergeCell ref="B30:I30"/>
    <mergeCell ref="J30:M30"/>
    <mergeCell ref="N30:O30"/>
    <mergeCell ref="P30:Q30"/>
    <mergeCell ref="R30:S30"/>
    <mergeCell ref="T30:U30"/>
    <mergeCell ref="J33:M33"/>
    <mergeCell ref="N33:O33"/>
    <mergeCell ref="P33:Q33"/>
    <mergeCell ref="S33:W33"/>
    <mergeCell ref="X33:AD33"/>
    <mergeCell ref="Z29:AA29"/>
    <mergeCell ref="AB29:AJ29"/>
    <mergeCell ref="V30:W30"/>
    <mergeCell ref="X30:AA30"/>
    <mergeCell ref="N32:O32"/>
    <mergeCell ref="Z34:AA34"/>
    <mergeCell ref="AB30:AC30"/>
    <mergeCell ref="AD30:AE30"/>
    <mergeCell ref="AF30:AG30"/>
    <mergeCell ref="AH30:AI30"/>
    <mergeCell ref="W31:X31"/>
    <mergeCell ref="Y32:AA32"/>
    <mergeCell ref="AB32:AC32"/>
    <mergeCell ref="AD32:AF32"/>
    <mergeCell ref="W32:X32"/>
    <mergeCell ref="X35:Y35"/>
    <mergeCell ref="AG33:AH33"/>
    <mergeCell ref="AI33:AJ33"/>
    <mergeCell ref="B34:I35"/>
    <mergeCell ref="J34:N34"/>
    <mergeCell ref="O34:P34"/>
    <mergeCell ref="R34:S34"/>
    <mergeCell ref="T34:U34"/>
    <mergeCell ref="V34:W34"/>
    <mergeCell ref="X34:Y34"/>
    <mergeCell ref="B41:N41"/>
    <mergeCell ref="B42:AJ42"/>
    <mergeCell ref="B43:AJ44"/>
    <mergeCell ref="Z35:AA35"/>
    <mergeCell ref="AC35:AD35"/>
    <mergeCell ref="AE35:AF35"/>
    <mergeCell ref="AG35:AH35"/>
    <mergeCell ref="AI35:AJ35"/>
    <mergeCell ref="B36:AJ36"/>
    <mergeCell ref="J35:N35"/>
    <mergeCell ref="C37:AJ37"/>
    <mergeCell ref="AC34:AD34"/>
    <mergeCell ref="AE34:AF34"/>
    <mergeCell ref="AG34:AH34"/>
    <mergeCell ref="AI34:AJ34"/>
    <mergeCell ref="B40:AJ40"/>
    <mergeCell ref="O35:P35"/>
    <mergeCell ref="R35:S35"/>
    <mergeCell ref="T35:U35"/>
    <mergeCell ref="V35:W35"/>
    <mergeCell ref="J31:M31"/>
    <mergeCell ref="N31:O31"/>
    <mergeCell ref="P31:Q31"/>
    <mergeCell ref="R31:S31"/>
    <mergeCell ref="T31:V31"/>
    <mergeCell ref="AG32:AJ32"/>
    <mergeCell ref="W3:Y3"/>
    <mergeCell ref="B31:I33"/>
    <mergeCell ref="Y31:AA31"/>
    <mergeCell ref="AB31:AC31"/>
    <mergeCell ref="AD31:AF31"/>
    <mergeCell ref="AG31:AJ31"/>
    <mergeCell ref="J32:M32"/>
    <mergeCell ref="P32:Q32"/>
    <mergeCell ref="R32:S32"/>
    <mergeCell ref="T32:V32"/>
  </mergeCells>
  <dataValidations count="5">
    <dataValidation type="list" allowBlank="1" showInputMessage="1" showErrorMessage="1" sqref="C37:AJ37 AR36:AR39">
      <formula1>$AM$26:$AM$29</formula1>
    </dataValidation>
    <dataValidation type="list" allowBlank="1" showInputMessage="1" showErrorMessage="1" sqref="N31:O33 R31:S32 W31:X32 AB31:AC32 M26:N27 R26:S27 V26:W27 AB26:AC27 N28:O29 Z28:AA29 AG33:AH33 N25:O25 U25:V25">
      <formula1>$AM$25</formula1>
    </dataValidation>
    <dataValidation allowBlank="1" showErrorMessage="1" promptTitle="浮遊粉じん" prompt="小数点第3位を四捨五入し、小数点第2位で表示すること。" sqref="J21"/>
    <dataValidation type="list" allowBlank="1" showInputMessage="1" showErrorMessage="1" sqref="Z25:AA25">
      <formula1>$AM$25</formula1>
    </dataValidation>
    <dataValidation allowBlank="1" showErrorMessage="1" sqref="AU15:AU16">
      <formula1>0</formula1>
      <formula2>0</formula2>
    </dataValidation>
  </dataValidations>
  <printOptions/>
  <pageMargins left="0.2755905511811024" right="0.1968503937007874" top="0.4330708661417323" bottom="0" header="0.4330708661417323" footer="0.35433070866141736"/>
  <pageSetup horizontalDpi="300" verticalDpi="3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V3"/>
  <sheetViews>
    <sheetView zoomScalePageLayoutView="0" workbookViewId="0" topLeftCell="A1">
      <selection activeCell="A3" sqref="A3:V3"/>
    </sheetView>
  </sheetViews>
  <sheetFormatPr defaultColWidth="9.00390625" defaultRowHeight="13.5"/>
  <sheetData>
    <row r="1" spans="1:22" s="53" customFormat="1" ht="36">
      <c r="A1" s="74" t="s">
        <v>99</v>
      </c>
      <c r="B1" s="75" t="s">
        <v>100</v>
      </c>
      <c r="C1" s="76" t="s">
        <v>29</v>
      </c>
      <c r="D1" s="77" t="s">
        <v>101</v>
      </c>
      <c r="E1" s="78" t="s">
        <v>102</v>
      </c>
      <c r="F1" s="52" t="s">
        <v>103</v>
      </c>
      <c r="G1" s="52" t="s">
        <v>104</v>
      </c>
      <c r="H1" s="52" t="s">
        <v>105</v>
      </c>
      <c r="I1" s="52" t="s">
        <v>106</v>
      </c>
      <c r="J1" s="79" t="s">
        <v>107</v>
      </c>
      <c r="K1" s="80" t="s">
        <v>108</v>
      </c>
      <c r="L1" s="81" t="s">
        <v>109</v>
      </c>
      <c r="M1" s="82" t="s">
        <v>110</v>
      </c>
      <c r="N1" s="82" t="s">
        <v>111</v>
      </c>
      <c r="O1" s="82" t="s">
        <v>112</v>
      </c>
      <c r="P1" s="82" t="s">
        <v>53</v>
      </c>
      <c r="Q1" s="82" t="s">
        <v>113</v>
      </c>
      <c r="R1" s="82" t="s">
        <v>114</v>
      </c>
      <c r="S1" s="83" t="s">
        <v>115</v>
      </c>
      <c r="T1" s="276" t="s">
        <v>116</v>
      </c>
      <c r="U1" s="277"/>
      <c r="V1" s="52" t="s">
        <v>117</v>
      </c>
    </row>
    <row r="2" spans="1:22" s="73" customFormat="1" ht="29.25" customHeight="1">
      <c r="A2" s="63"/>
      <c r="B2" s="64"/>
      <c r="C2" s="65"/>
      <c r="D2" s="66"/>
      <c r="E2" s="67"/>
      <c r="F2" s="68"/>
      <c r="G2" s="68"/>
      <c r="H2" s="68"/>
      <c r="I2" s="68"/>
      <c r="J2" s="69"/>
      <c r="K2" s="70"/>
      <c r="L2" s="70"/>
      <c r="M2" s="70"/>
      <c r="N2" s="70"/>
      <c r="O2" s="71"/>
      <c r="P2" s="70"/>
      <c r="Q2" s="70"/>
      <c r="R2" s="70"/>
      <c r="S2" s="65"/>
      <c r="T2" s="68"/>
      <c r="U2" s="68"/>
      <c r="V2" s="72"/>
    </row>
    <row r="3" spans="1:22" s="53" customFormat="1" ht="30" customHeight="1">
      <c r="A3" s="54" t="str">
        <f>'全面改修校検査'!AU11</f>
        <v>/</v>
      </c>
      <c r="B3" s="55">
        <f>'全面改修校検査'!AV11</f>
        <v>0</v>
      </c>
      <c r="C3" s="56" t="str">
        <f>'全面改修校検査'!AU12</f>
        <v>:</v>
      </c>
      <c r="D3" s="57">
        <f>'全面改修校検査'!AU13</f>
        <v>0</v>
      </c>
      <c r="E3" s="58">
        <f>'全面改修校検査'!AY36</f>
        <v>0</v>
      </c>
      <c r="F3" s="59">
        <f>'全面改修校検査'!AU14</f>
        <v>0</v>
      </c>
      <c r="G3" s="59">
        <f>'全面改修校検査'!AV14</f>
        <v>0</v>
      </c>
      <c r="H3" s="59">
        <f>'全面改修校検査'!AU15</f>
        <v>0</v>
      </c>
      <c r="I3" s="59">
        <f>'全面改修校検査'!AV15</f>
        <v>0</v>
      </c>
      <c r="J3" s="60">
        <f>'全面改修校検査'!AV16</f>
        <v>0</v>
      </c>
      <c r="K3" s="61" t="str">
        <f>'全面改修校検査'!AY26</f>
        <v>選択してください</v>
      </c>
      <c r="L3" s="61" t="str">
        <f>'全面改修校検査'!AY27</f>
        <v>選択してください</v>
      </c>
      <c r="M3" s="61" t="str">
        <f>'全面改修校検査'!AU28</f>
        <v>選択してください</v>
      </c>
      <c r="N3" s="61" t="str">
        <f>'全面改修校検査'!AU29</f>
        <v>選択してください</v>
      </c>
      <c r="O3" s="62">
        <f>'全面改修校検査'!AU30</f>
        <v>0</v>
      </c>
      <c r="P3" s="61" t="str">
        <f>'全面改修校検査'!AZ33</f>
        <v>選択してください</v>
      </c>
      <c r="Q3" s="61" t="str">
        <f>'全面改修校検査'!AU31</f>
        <v>選択してください</v>
      </c>
      <c r="R3" s="61" t="str">
        <f>'全面改修校検査'!AU32</f>
        <v>選択してください</v>
      </c>
      <c r="S3" s="56" t="str">
        <f>'全面改修校検査'!AU36</f>
        <v>時間入力して</v>
      </c>
      <c r="T3" s="59" t="str">
        <f>'全面改修校検査'!AU19</f>
        <v>検出限界未満</v>
      </c>
      <c r="U3" s="84"/>
      <c r="V3" s="85" t="str">
        <f>'全面改修校検査'!AU21</f>
        <v>適合</v>
      </c>
    </row>
  </sheetData>
  <sheetProtection/>
  <mergeCells count="1">
    <mergeCell ref="T1:U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hirohisa</dc:creator>
  <cp:keywords/>
  <dc:description/>
  <cp:lastModifiedBy>kawayaku03</cp:lastModifiedBy>
  <cp:lastPrinted>2023-04-21T02:42:53Z</cp:lastPrinted>
  <dcterms:created xsi:type="dcterms:W3CDTF">1997-01-08T22:48:59Z</dcterms:created>
  <dcterms:modified xsi:type="dcterms:W3CDTF">2023-04-21T02:43:48Z</dcterms:modified>
  <cp:category/>
  <cp:version/>
  <cp:contentType/>
  <cp:contentStatus/>
</cp:coreProperties>
</file>